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0"/>
  <workbookPr defaultThemeVersion="124226"/>
  <mc:AlternateContent xmlns:mc="http://schemas.openxmlformats.org/markup-compatibility/2006">
    <mc:Choice Requires="x15">
      <x15ac:absPath xmlns:x15ac="http://schemas.microsoft.com/office/spreadsheetml/2010/11/ac" url="C:\Users\orlysr\Desktop\2024  מכרז\11-24 כירורגיה מקצועית\"/>
    </mc:Choice>
  </mc:AlternateContent>
  <xr:revisionPtr revIDLastSave="0" documentId="8_{34FF9854-4A68-4117-A7D5-A74425279785}" xr6:coauthVersionLast="36" xr6:coauthVersionMax="36" xr10:uidLastSave="{00000000-0000-0000-0000-000000000000}"/>
  <bookViews>
    <workbookView xWindow="480" yWindow="300" windowWidth="27960" windowHeight="12405" activeTab="2" xr2:uid="{00000000-000D-0000-FFFF-FFFF00000000}"/>
  </bookViews>
  <sheets>
    <sheet name="כתב כמויות קומה 3" sheetId="14" r:id="rId1"/>
    <sheet name="כתב כמויות חשמל" sheetId="16" r:id="rId2"/>
    <sheet name="סהכ עבודות כולל חשמל" sheetId="4" r:id="rId3"/>
  </sheets>
  <definedNames>
    <definedName name="_xlnm.Print_Area" localSheetId="1">'כתב כמויות חשמל'!$A$1:$F$170</definedName>
    <definedName name="_xlnm.Print_Area" localSheetId="0">'כתב כמויות קומה 3'!$B$1:$G$95</definedName>
    <definedName name="_xlnm.Print_Area" localSheetId="2">'סהכ עבודות כולל חשמל'!$B$2:$E$33</definedName>
  </definedNames>
  <calcPr calcId="191029"/>
</workbook>
</file>

<file path=xl/calcChain.xml><?xml version="1.0" encoding="utf-8"?>
<calcChain xmlns="http://schemas.openxmlformats.org/spreadsheetml/2006/main">
  <c r="F20" i="16" l="1"/>
  <c r="F21" i="16"/>
  <c r="F22" i="16"/>
  <c r="F23" i="16"/>
  <c r="F24" i="16"/>
  <c r="F25" i="16"/>
  <c r="F26" i="16"/>
  <c r="F27" i="16"/>
  <c r="F28" i="16"/>
  <c r="F29" i="16"/>
  <c r="F30" i="16"/>
  <c r="F31" i="16"/>
  <c r="F32" i="16"/>
  <c r="F33" i="16"/>
  <c r="F34" i="16"/>
  <c r="F35" i="16"/>
  <c r="F36" i="16"/>
  <c r="F37" i="16"/>
  <c r="F38" i="16"/>
  <c r="F39" i="16"/>
  <c r="F40" i="16"/>
  <c r="F41" i="16"/>
  <c r="F42" i="16"/>
  <c r="F43" i="16"/>
  <c r="F44"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8" i="16"/>
  <c r="F79" i="16"/>
  <c r="F80" i="16"/>
  <c r="F81" i="16"/>
  <c r="F82" i="16"/>
  <c r="F83" i="16"/>
  <c r="F84" i="16"/>
  <c r="F86" i="16"/>
  <c r="F87" i="16"/>
  <c r="F88" i="16"/>
  <c r="F89" i="16"/>
  <c r="F90" i="16"/>
  <c r="F93" i="16"/>
  <c r="F94" i="16"/>
  <c r="F95" i="16"/>
  <c r="F96" i="16"/>
  <c r="F97" i="16"/>
  <c r="F98" i="16"/>
  <c r="F99" i="16"/>
  <c r="F100" i="16"/>
  <c r="F103" i="16"/>
  <c r="F104" i="16"/>
  <c r="F108" i="16"/>
  <c r="F109" i="16"/>
  <c r="F110" i="16"/>
  <c r="F116" i="16"/>
  <c r="F117" i="16"/>
  <c r="F118" i="16"/>
  <c r="F119" i="16"/>
  <c r="F120" i="16"/>
  <c r="F121" i="16"/>
  <c r="F122" i="16"/>
  <c r="F125" i="16"/>
  <c r="F126" i="16"/>
  <c r="F127" i="16"/>
  <c r="F128" i="16"/>
  <c r="F129" i="16"/>
  <c r="F130" i="16"/>
  <c r="F134" i="16"/>
  <c r="F135" i="16"/>
  <c r="F136" i="16"/>
  <c r="F137" i="16"/>
  <c r="F138" i="16"/>
  <c r="F139" i="16"/>
  <c r="F140" i="16"/>
  <c r="F142" i="16"/>
  <c r="F143" i="16"/>
  <c r="F144" i="16"/>
  <c r="F145" i="16"/>
  <c r="F146" i="16"/>
  <c r="F147" i="16"/>
  <c r="F148" i="16"/>
  <c r="F150" i="16"/>
  <c r="F151" i="16"/>
  <c r="F152" i="16"/>
  <c r="F153" i="16"/>
  <c r="F154" i="16"/>
  <c r="F155" i="16"/>
  <c r="F156" i="16"/>
  <c r="F157" i="16"/>
  <c r="F158" i="16"/>
  <c r="F159" i="16"/>
  <c r="F160" i="16"/>
  <c r="F161" i="16"/>
  <c r="F162" i="16"/>
  <c r="F163" i="16"/>
  <c r="F164" i="16"/>
  <c r="F166" i="16"/>
  <c r="F167" i="16"/>
  <c r="F168" i="16"/>
  <c r="F19" i="16"/>
  <c r="G93" i="14"/>
  <c r="G84" i="14"/>
  <c r="G74" i="14"/>
  <c r="G69" i="14"/>
  <c r="G64" i="14"/>
  <c r="G59" i="14"/>
  <c r="G43" i="14"/>
  <c r="G35" i="14"/>
  <c r="G88" i="14"/>
  <c r="G89" i="14"/>
  <c r="G90" i="14"/>
  <c r="G91" i="14"/>
  <c r="G92" i="14"/>
  <c r="G87" i="14"/>
  <c r="G77" i="14"/>
  <c r="G78" i="14"/>
  <c r="G79" i="14"/>
  <c r="G80" i="14"/>
  <c r="G81" i="14"/>
  <c r="G82" i="14"/>
  <c r="G83" i="14"/>
  <c r="G76" i="14"/>
  <c r="G72" i="14"/>
  <c r="G73" i="14"/>
  <c r="G71" i="14"/>
  <c r="G67" i="14"/>
  <c r="G68" i="14"/>
  <c r="G66" i="14"/>
  <c r="G63" i="14"/>
  <c r="G62" i="14"/>
  <c r="G48" i="14"/>
  <c r="G49" i="14"/>
  <c r="G50" i="14"/>
  <c r="G51" i="14"/>
  <c r="G52" i="14"/>
  <c r="G53" i="14"/>
  <c r="G54" i="14"/>
  <c r="G55" i="14"/>
  <c r="G56" i="14"/>
  <c r="G57" i="14"/>
  <c r="G58" i="14"/>
  <c r="G47" i="14"/>
  <c r="G39" i="14"/>
  <c r="G40" i="14"/>
  <c r="G41" i="14"/>
  <c r="G42" i="14"/>
  <c r="G38" i="14"/>
  <c r="G34" i="14"/>
  <c r="G33" i="14"/>
  <c r="G16" i="14"/>
  <c r="G17" i="14"/>
  <c r="G18" i="14"/>
  <c r="G19" i="14"/>
  <c r="G20" i="14"/>
  <c r="G21" i="14"/>
  <c r="G22" i="14"/>
  <c r="G23" i="14"/>
  <c r="G24" i="14"/>
  <c r="G25" i="14"/>
  <c r="G26" i="14"/>
  <c r="G27" i="14"/>
  <c r="G28" i="14"/>
  <c r="G29" i="14"/>
  <c r="G30" i="14"/>
  <c r="G15" i="14"/>
  <c r="F169" i="16" l="1"/>
  <c r="F170" i="16" s="1"/>
  <c r="G31" i="14"/>
  <c r="G94" i="14" s="1"/>
  <c r="G95" i="14" s="1"/>
</calcChain>
</file>

<file path=xl/sharedStrings.xml><?xml version="1.0" encoding="utf-8"?>
<sst xmlns="http://schemas.openxmlformats.org/spreadsheetml/2006/main" count="685" uniqueCount="457">
  <si>
    <t>בית חולים ברזילי - מחלקה לשירותים טכניים</t>
  </si>
  <si>
    <t xml:space="preserve"> טל: 08-6745500     פקס: 08-6745315</t>
  </si>
  <si>
    <t>סעיף</t>
  </si>
  <si>
    <t>תאור</t>
  </si>
  <si>
    <t>יחידה</t>
  </si>
  <si>
    <t>כמות</t>
  </si>
  <si>
    <t>מחיר יחידה</t>
  </si>
  <si>
    <t>כתב כמויות</t>
  </si>
  <si>
    <t>מ''ר</t>
  </si>
  <si>
    <t>קומפ'</t>
  </si>
  <si>
    <t>דף 1/2</t>
  </si>
  <si>
    <t>מ"ר</t>
  </si>
  <si>
    <t>פרק 07: תברואה</t>
  </si>
  <si>
    <t>פרק 10: ריצוף</t>
  </si>
  <si>
    <t>10.01.0010</t>
  </si>
  <si>
    <t>פרק 12: אלמנטים מתועשים</t>
  </si>
  <si>
    <t>12.01.0010</t>
  </si>
  <si>
    <t>יח</t>
  </si>
  <si>
    <t>11.01.0010</t>
  </si>
  <si>
    <t>11.01.0020</t>
  </si>
  <si>
    <t>פרק 06: נגרות ומסגרות</t>
  </si>
  <si>
    <t xml:space="preserve">סהכ </t>
  </si>
  <si>
    <t>פרק 01 פירוקים והריסה</t>
  </si>
  <si>
    <t xml:space="preserve">צביעת קירות או תקרות בשתי שכבות  "נירלט"  אור ירח בגוון NWC052
 לרבות כל הנדרש לגימור מושלם </t>
  </si>
  <si>
    <t>סה''כ עלות העבודה לא כולל מע''מ:</t>
  </si>
  <si>
    <t>קומפ</t>
  </si>
  <si>
    <t>מ</t>
  </si>
  <si>
    <t>העתקת ניקוז ונקודת מים לכיור בודד, לרבות חציבה, תיקון והתקנה מחודשת סיפון ניל וברז</t>
  </si>
  <si>
    <t>סהכ פרק 06 נגרות</t>
  </si>
  <si>
    <t xml:space="preserve">סהכ פרק 07 תברואה </t>
  </si>
  <si>
    <t>סהכ פרק 10 ריצוף</t>
  </si>
  <si>
    <t>סהכ פרק 11 צבע</t>
  </si>
  <si>
    <t>סהכ פרק 30 מקבעים</t>
  </si>
  <si>
    <t>פרק 15: מיזוג אוויר</t>
  </si>
  <si>
    <t>קומה 3 אשפוז ומשרדים</t>
  </si>
  <si>
    <t>לא כולל</t>
  </si>
  <si>
    <t>כולל</t>
  </si>
  <si>
    <t>סה''כ עלות העבודה כולל מעמ</t>
  </si>
  <si>
    <t>אספקה והתקנת מנטר טמפרטורה לחדרי תרופות וחדרי מיון</t>
  </si>
  <si>
    <t>אספקה והתקנת תריס אוויר צח חדר תרופות ומלתחות בהתאמה לתריס קיים מחיר היחידה כולל התאמה לתעלה קיימת איטום, אביזרים וחיבור מושלם , כולל וסת כמות אוויר</t>
  </si>
  <si>
    <t>בקר מרכזי חכם דיגיטלי לבקרה ושליטה על כל יחידות המיזוג כולל תזמונים חיבורי חשמל תוצרת מיציבושי דגם AE-50T</t>
  </si>
  <si>
    <t>יחי' מאייד מיצובישי מטיפוס עילי  לתפוקת קירור של 12,300 BTU/H לרבות  חיבורי צנרת גז,חשמל,פיקוד וניקוז, שלט קירי</t>
  </si>
  <si>
    <t>קופסת שסתום BC heat recovery מתאים ל7 יציאות חיבורי חשמל ופיקוד  וחיבור לניקוז</t>
  </si>
  <si>
    <t>פירוק תקרת מגשים והחזרתה כולל מערכות</t>
  </si>
  <si>
    <t>ניתוק קו דלוחין 4" לרבות פקק תואם (מטבחון צוות+ מטבחון מטופלים)</t>
  </si>
  <si>
    <t>פרק 11: צבע  מחיר היחידה כולל פירוקי מכסים והגנה על הציוד הקיים בחדר לרבות פסי האספקה</t>
  </si>
  <si>
    <t>פירוק ופינוי ארונות קיר חדרי שירות/ משרדים כולל הכנת התשתית לשפכטל</t>
  </si>
  <si>
    <t>פירוק קרמיקה ופינוי כולל הכנת התשתית לחיפוי חדש</t>
  </si>
  <si>
    <t xml:space="preserve">אספה והתקנת ברז ברבור לרבות ברזי ניל מטבחונים </t>
  </si>
  <si>
    <t>סהכ פרק 12 אלמנטים מתועשים</t>
  </si>
  <si>
    <t>אספקה והתקנת צינור סקדוויל 40 בקוטר 3/4" חם/קר כולל בידוד, לרבות החברות לקו הראשי מעל התקרה כולל ברזי ניתוק ספחים והתחברויות להתקנה מושלמת</t>
  </si>
  <si>
    <t>אספקה והתקנת קו דלוחין HDPE 50 מ"מ כולל ספחים והתחברויות לקופסה / קו ראשי, כולל חציבה וביטון</t>
  </si>
  <si>
    <t>אספקה והתקנת קופסת ביקורת כולל מחסום ריח והתחברות לקו ראשי , כולל חציבה וביטון</t>
  </si>
  <si>
    <t>ניקוז יחידה עלית של מזגן VRF , צינור פקס 32 מ"מ לסיפון קיים כולל אביזרים חיבורים ומעברים בגבס לרבות פינויים ופתחים בארון קיים מחיר היחידה כולל תיקונים והחזרת המצב לקדמותו</t>
  </si>
  <si>
    <t xml:space="preserve">פירוק ופינוי משטחים וארונות עליון/תחתון מטבחון צוות / מטופלים, כולל פירוק וניתוק קווי מים וניקוז </t>
  </si>
  <si>
    <t>אספקה והתקנת דלת עץ 120/210 ס"מ בחיפוי פורמייקה בגוון הקיים לרבות קנט בוק וצירי נירוסטה פרקיים , הכנת המפתח למשקוף  חדש, מחיר היחידה כולל משקוף נירוסטה 316 ביציקה</t>
  </si>
  <si>
    <t>ניתוק קו אספקת מים מהתקרה בקטרים של 3/4-1" כולל פקקים (מטבחון צוות+ מטופלים)</t>
  </si>
  <si>
    <t>אספקה והתקנת ברז פרח "חמת" דגם Clear 305333 או ש"ע פיה בינונית/ארוכה  מסתובבת,
ידית מרפק , שני ברזי ניל תוצרת "שגיב" או ש"ע 1/2" ל3/8" כולל התחברות לנקודת מים וניקוז, כל הנדרש קומפלט לחדר תרופות וחדר 65</t>
  </si>
  <si>
    <t>אספקה והתקנת כיור  חרסה בודד פלמה 51 לרבות סיפון ניקל וברזי ניל , ללא בירוץ</t>
  </si>
  <si>
    <t>העתקת מזגן וניקוז לרבות חיזוקים וכל הנדרש להתקנה מושלמת חדר ישיבות</t>
  </si>
  <si>
    <t xml:space="preserve">פירוק ופינוי קיר גבס קיים , כולל קונסטרוקציה ביודד וכל הנדרש </t>
  </si>
  <si>
    <t>פירוק ופינוי תקרת פיין ליין 60/60 לרבות קונסטרוקציה וסינרים , מסירת הציוד או אחסנתו עפ"י דרישת המזמין</t>
  </si>
  <si>
    <t>אספקה והתקנת תקרת פיין ליין 60/60 פח מחורר , כולל קונסטרוקציה, חיזוקים סינרים , מחיר היחידה כולל התאמת המגשים לכלל הציוד והמערכות בתקרה , גלאים, ספרינקלרים, תאורה וכל הנדרש קומפלט</t>
  </si>
  <si>
    <t>אספקה והתקנת תקרה מחוררת מגשים ברוחב 40/ 30ס"מ לחדרים רטובים לרבות קונסטרוקציה חדשה , מחיר היחידה כולל התאמת המגשים לכלל הציוד והמערכות בתקרה , גלאים, ספרינקלרים, תאורה וכל הנדרש קומפלט</t>
  </si>
  <si>
    <t>צביעת משקוף לרבות שיפשוף וניקוי חלודה, גוון יבחר על ידי המזמין</t>
  </si>
  <si>
    <t>01.01.0010</t>
  </si>
  <si>
    <t>01.01.0020</t>
  </si>
  <si>
    <t>01.01.0030</t>
  </si>
  <si>
    <t>01.01.0040</t>
  </si>
  <si>
    <t>01.01.0050</t>
  </si>
  <si>
    <t>01.01.0060</t>
  </si>
  <si>
    <t>06.01.0010</t>
  </si>
  <si>
    <t>06.01.0020</t>
  </si>
  <si>
    <t>06.01.0030</t>
  </si>
  <si>
    <t>06.01.0040</t>
  </si>
  <si>
    <t>06.01.0050</t>
  </si>
  <si>
    <t>מחיר היחידה בפרק הריסות כולל פינוי הפסולת והציוד הנדרש מהאתר לאתר מורשה</t>
  </si>
  <si>
    <t>פירוק ופינוי דלפק זהיר כולל ריכוז כבילה והכנה לחיבור לדלפק חדש</t>
  </si>
  <si>
    <t>פירוק ופינוי מקבעים חדר תרופות קומפלט, לרבות פירוק ארון ומטבחון וניתוקו מהזנות מים וחיבור לניקוז, כולל תיקונים והכנת התשתית  לחיפוי חדש/צבע</t>
  </si>
  <si>
    <t>פירוק דלת חד כנפית/ דו כנפית אלומיניום/עץ כולל משקוף יצוק ופינוי</t>
  </si>
  <si>
    <t xml:space="preserve">פירוק ופינוי כיור בודד חדר מס 65 לרבות קרמיקה, צנרת מים וברזי ניל, סיפון ואביזרים, ברז , מחיר היחידה  ופינוי קומפלט  </t>
  </si>
  <si>
    <t>פירוק ופינוי תקרת מגשים כולל בידוד קונסטרוקציה וסינרים , מחיר היחידה כולל פירוק ציוד ואחסנתו או מסירתו למזמין על פי הדרישה</t>
  </si>
  <si>
    <t>אספקה והתקנת דלת עץ 100-120/210 ס"מ בחיפוי פורמייקה בגוון הקיים לרבות קנט בוק וצירי נירוסטה פרקיים , בהתאמה למשקוף קיים, מחיר ניחידה כולל התאמת הפרזול והצירים משקוף קיים לדלת</t>
  </si>
  <si>
    <t>אספקה והתקנת דלת חשמלית חד כנפית  אלומיניום, כולל הכנה לקורא כרטיס ולחצן יציאה פנימי ומגע יבש לגילוי אש, לרבות התאמת הפתח לדלת  (חדר תרופות )</t>
  </si>
  <si>
    <t>01.01.0070</t>
  </si>
  <si>
    <t>01.01.0080</t>
  </si>
  <si>
    <t>01.01.0090</t>
  </si>
  <si>
    <t>01.01.0100</t>
  </si>
  <si>
    <t>01.01.0110</t>
  </si>
  <si>
    <t>01.01.0120</t>
  </si>
  <si>
    <t>סהכ פרק 01 פירוקים והריסות</t>
  </si>
  <si>
    <t>פירוק ריצוף ומילוי במטבחון צוות ומטופלים, פינוי והכנה לריצוף חדש</t>
  </si>
  <si>
    <t>פרק 05: איטום</t>
  </si>
  <si>
    <t>איטום של קירות חדרים רטובים או אחר עפ"י הנחיית המפקח  בשתי שכבות בגוונים שונים של סיקה טופ 107 או ש"ע על פי הוראות היצרן, כולל שכבת הרבצה-טייח צמנטי בעובי של 1 ס"מ  וכל ההכנות הנדרשות לאיטום הקיר קומפלט בשתי שכבות</t>
  </si>
  <si>
    <t>סהכ פרק 05 איטום</t>
  </si>
  <si>
    <t>07.01.0010</t>
  </si>
  <si>
    <t>07.01.0020</t>
  </si>
  <si>
    <t>07.01.0030</t>
  </si>
  <si>
    <t>07.01.0040</t>
  </si>
  <si>
    <t>07.01.0050</t>
  </si>
  <si>
    <t>07.01.0060</t>
  </si>
  <si>
    <t>07.01.0070</t>
  </si>
  <si>
    <t>07.01.0080</t>
  </si>
  <si>
    <t>07.01.0090</t>
  </si>
  <si>
    <t>07.01.0100</t>
  </si>
  <si>
    <t>07.01.0110</t>
  </si>
  <si>
    <t xml:space="preserve">חיפוי קירות באריחי קרמיקה  60/120 ס"מ  המחיר כולל את פרופילי הקצה/ קישוט, אופקי ואנכי מפלב"מ כולל רובה צמנטית  , מחיר בסיס: 120 ₪ למ"ר </t>
  </si>
  <si>
    <t>עבודות צנרת מים וניקוזים כוללות ביטון, חציבות בקיר בלוק וברצפת בטון לרבות כיסוי והכנה לקבלת ריצוף/חיפוי חדש</t>
  </si>
  <si>
    <t>איטום רצפות חדרים רטובים בציפויים ביטומניים אלסטומריים מסוג "מסטיקגום"
 או ש"ע , לרבות פריימר ביטומני מסוג "מסטיקגום " או ש"ע , העבודה כוללת את הרולקות עלייה של 20 ס"מ על גבי הקירות,, המדידה לפי שטח הריצוף בין הקירות נטו. בדיקת הצפה ואישור מכון התקנים כלולה במחיר היחידה יתבצע טרם הריצוף, מחיר היחידה כולל פרישת בד גאוטכני</t>
  </si>
  <si>
    <t>10.01.0020</t>
  </si>
  <si>
    <t>11.01.0030</t>
  </si>
  <si>
    <t>12.01.0020</t>
  </si>
  <si>
    <t>אספקה והחלפת מגש מחורר ביחידות בודדות על פי הצורך כולל התאמת המגש למערכות התקרה</t>
  </si>
  <si>
    <t>12.01.0030</t>
  </si>
  <si>
    <t>פרק 30: מקבעים</t>
  </si>
  <si>
    <t>15.01.0010</t>
  </si>
  <si>
    <t>15.01.0020</t>
  </si>
  <si>
    <t>15.01.0030</t>
  </si>
  <si>
    <t>15.01.0040</t>
  </si>
  <si>
    <t>15.01.0050</t>
  </si>
  <si>
    <t>15.01.0060</t>
  </si>
  <si>
    <t>15.01.0070</t>
  </si>
  <si>
    <t>15.01.0080</t>
  </si>
  <si>
    <t>פירוק ופינוי דלת  חדר תקשורת (בפנימית ב) לרבות חיתוך צירים במשקוף קיים כהכנה לקבלת משקוף חדש בהלבשה</t>
  </si>
  <si>
    <t>פירוק ופינוי מידוף חדר תקשורת פנימית ב, לרבות תיקונים ושפכטל והכנה לצבע</t>
  </si>
  <si>
    <t>01.01.0130</t>
  </si>
  <si>
    <t>01.01.0140</t>
  </si>
  <si>
    <t>אספקה והתקנת דלת אש חד כנפית 100/210 ס"מ , 90 ד' באישור מכון התקנים, לרבות משקוף הלבשה תואם צבוע בתנור, פרזול מלא ומחזיר שמן</t>
  </si>
  <si>
    <t xml:space="preserve">מזגן מפוצל אינוורטר , תוצרת מיצובישי אקון – טק 12,000BTU </t>
  </si>
  <si>
    <t>פירוק ופינוי פרגודים ומסילות כולל תיקונים בתקרה וקירות קומפלט</t>
  </si>
  <si>
    <t>01.01.0150</t>
  </si>
  <si>
    <t>05.01.0010</t>
  </si>
  <si>
    <t>05.01.0020</t>
  </si>
  <si>
    <t>01.01.00160</t>
  </si>
  <si>
    <t xml:space="preserve">פירוק ופינוי דלת אלומיניום כניסה ראשית </t>
  </si>
  <si>
    <t>30.01.0010</t>
  </si>
  <si>
    <t>30.01.0020</t>
  </si>
  <si>
    <t>30.01.0030</t>
  </si>
  <si>
    <t>30.01.0040</t>
  </si>
  <si>
    <t>30.01.0050</t>
  </si>
  <si>
    <r>
      <t xml:space="preserve">דלפק אחיות </t>
    </r>
    <r>
      <rPr>
        <b/>
        <sz val="12"/>
        <rFont val="David"/>
        <family val="2"/>
      </rPr>
      <t>מ"ק 10</t>
    </r>
    <r>
      <rPr>
        <sz val="12"/>
        <rFont val="David"/>
        <family val="2"/>
        <charset val="177"/>
      </rPr>
      <t xml:space="preserve"> עפ"י תכנון אדריכלי , מחיר היחידה כולל משטח קוריאן וחיפוי, עץ סנדביץ' מלא בחיפוי פורמייקה לבחירת אדריכל, מגירות נשלפות/ מובנות, דלתות, שידות על גלגלים, מחיצות עץ לתעלות חשמל וכל הנדרש עפ"י תכנית</t>
    </r>
  </si>
  <si>
    <r>
      <t xml:space="preserve">מטבחון צוות </t>
    </r>
    <r>
      <rPr>
        <b/>
        <sz val="12"/>
        <rFont val="David"/>
        <family val="2"/>
      </rPr>
      <t>מ"ק 12</t>
    </r>
    <r>
      <rPr>
        <sz val="12"/>
        <rFont val="David"/>
        <family val="2"/>
        <charset val="177"/>
      </rPr>
      <t xml:space="preserve"> ארונות עליון תחתון ומשטח קוריאן כולל חיפוי קיר, הכולל כיור יצוק מקוריאן וסיפון לרבות חיבורו לנק מים וניקוז</t>
    </r>
  </si>
  <si>
    <t>הערות</t>
  </si>
  <si>
    <r>
      <t xml:space="preserve">אספקה והתקנת ארון הזזה </t>
    </r>
    <r>
      <rPr>
        <b/>
        <sz val="12"/>
        <rFont val="David"/>
        <family val="2"/>
      </rPr>
      <t>מ"ק 13</t>
    </r>
    <r>
      <rPr>
        <sz val="12"/>
        <rFont val="David"/>
        <family val="2"/>
        <charset val="177"/>
      </rPr>
      <t xml:space="preserve"> מסילה עליונה ותחתונה ברוחב 300/64/210 ס"מ כולל מידוף וצוקל, פירזול וטריקה שקטה כולל ארון פתיחה שתי דלתות עץ סנדביץ' מלא בחיפוי פורמייקה ברוחב 80 ס"מ ללא צוקל ומנעול</t>
    </r>
  </si>
  <si>
    <r>
      <t xml:space="preserve">אספקה והתקנת ארון </t>
    </r>
    <r>
      <rPr>
        <b/>
        <sz val="12"/>
        <rFont val="David"/>
        <family val="2"/>
      </rPr>
      <t xml:space="preserve">מ"ק 14 </t>
    </r>
    <r>
      <rPr>
        <sz val="12"/>
        <rFont val="David"/>
        <family val="2"/>
        <charset val="177"/>
      </rPr>
      <t xml:space="preserve">, 160/60/210 דלתות לרבות מידוף, פירזול ומנעול,  עץ סנדביץ מלא בחיפוי פורמייקה </t>
    </r>
  </si>
  <si>
    <t>30.01.0060</t>
  </si>
  <si>
    <r>
      <t xml:space="preserve">חדר תרופות קומפלט, </t>
    </r>
    <r>
      <rPr>
        <b/>
        <sz val="12"/>
        <rFont val="David"/>
        <family val="2"/>
      </rPr>
      <t>מ"ק 15</t>
    </r>
    <r>
      <rPr>
        <sz val="12"/>
        <rFont val="David"/>
        <family val="2"/>
        <charset val="177"/>
      </rPr>
      <t xml:space="preserve"> , ארון תרופות עפ"י סקיצה, ארונות, ארונות כפולים + מנעולים (טוקסיקה) מידוף, מגירות, מסילות, פרזול מלא, לרבות עמדת עבודה ארון ומגירות , משטח  קוריאן וחיפוי קיר+ כיור בודד יצוק בקוריאן  (חדר תרופות)</t>
    </r>
  </si>
  <si>
    <t>ביצוע הסעיפים המפורטים בפרק זה עפ"י תכנון אדריכלי , פירזול וחומרי גמר עפ"י מפרט מיוחד, בפרק זה מחיר היחידה הינו קומפלט, כולל את כל הנדרש עפ"י סקיצה מפורטת, עץ סנדביץ' מלא בחיפוי פורמייקה לבחירת האדריכל, פרזול מלא, מידוף, מנעולים, מגירות וארונות טריקה שקטה לרבות סגירות וסוקל על פי הנחיית המפקח, ביצוע המקבעים לאחר אישור תכנית לביצוע ע"י המזמין, מחיר היחידה של יחידות רטובות כוללות סיפון  וחיבור לנק' מים וניקוז</t>
  </si>
  <si>
    <t>תיקוני שפכטל או טייח לרבות יישור/גירוד שכבת טמבורטקס והכנת התשתית לקבלת צבע</t>
  </si>
  <si>
    <t>אספקה והתקנת דלת חשמלית אלומיניום טלסקופית קורסת  מפתח 220 ס"מ, כניסה ראשית, כולל הכנה לקורא כרטיס ולחצן יציאה פנימי ומגע יבש לגילוי אש, לרבות התאמת הפתח לדלת  וקונסטרוקציה לתליית המנוע, כולל התאמות וסגירות אלומיניום למפתח 220/210 ס"מ</t>
  </si>
  <si>
    <t>הערה</t>
  </si>
  <si>
    <t>עבודות הגזים בפרק זה יבוצעו עפ"י תקן G-01 יש להגיש בגמר העבודה אישור בודק להתקנת הפסים החדשים ולבצע ע"י קבלן מורשה לרבות הגשת סקיצה לאישור טרם הייצור</t>
  </si>
  <si>
    <r>
      <t xml:space="preserve">אספקה והתקנה פס אספקת גזים דגם זילברמן  או ש"ע , </t>
    </r>
    <r>
      <rPr>
        <b/>
        <sz val="11"/>
        <color theme="1"/>
        <rFont val="Arial"/>
        <family val="2"/>
        <scheme val="minor"/>
      </rPr>
      <t>הפס יותאם לשתי מיטות אשפוז</t>
    </r>
    <r>
      <rPr>
        <sz val="11"/>
        <color theme="1"/>
        <rFont val="Arial"/>
        <family val="2"/>
        <scheme val="minor"/>
      </rPr>
      <t xml:space="preserve">  כולל : אוויר*1, חמצן*1 וואקום*1 לכל עמדה לרבות שקעי חשמל ותקשורת עפ"י תכנית חשמל , מחיר היחידה כולל ברזי ניתוק בירידה מהתקרה כולל מחיצות ומכסה פח דקורטיבי ושילוט</t>
    </r>
  </si>
  <si>
    <t>אספקה והתקנת ריצוף כולל מילוי חול 60/60 ס"מ , R10 מחיר יסוד 150 שח למ"ר לרבות רובה צמנטית, ושיפולים 7-10 ס"מ</t>
  </si>
  <si>
    <t>הסעיפים בפרק זה כוללים את כל החומרים והנדרש לעבודה מושלמת, לרבות ספי התחברות וחיבורים בין מפלסים, תיקונים מעל השיפולים כלול במחיר היחידה</t>
  </si>
  <si>
    <t>כתב כמויות חשמל</t>
  </si>
  <si>
    <t>מספר</t>
  </si>
  <si>
    <t>יח' מידה</t>
  </si>
  <si>
    <t>מחיר</t>
  </si>
  <si>
    <t>סה"כ</t>
  </si>
  <si>
    <t>בקומה 3 ,לא תוחלף תקרה ולא יוחלפו תשתיות בתקרה קיימת .יבוצעו התאמות בלוח חשמל קיים ,הקבלן ייעשה שימוש בתעלות כבלים קיימות . נקודות חדשות יחוברו למעגלים קיימים אלא אם צויין אחרת .פסי אספקה ללא שינוי למעט עבודות ספציפיות כמוגדר בכתב הכמויות .</t>
  </si>
  <si>
    <t>מערכות גילוי אש ,כריזה וקריאת אחות יתבססו על ציוד קיים ורכזות קיימות ,פירוק ציוד ,אחסון ,התקנה וחיבור מחדש בהתאם למתואר בכתב הכמויות ,בתכניות  ובמפרט הטכני .</t>
  </si>
  <si>
    <t>מחירי הסעיפים להלן כוללים את כל הדרוש לביצוע עבודה במבנה קיים כולל חציבות עבור הצנרת , כיסוי במלט והכנה לתיקון צבע בכל מקום בו הנקודות בקיר\תקרה קיימים ושלא מתוכננת בו הנמכת תקרה.</t>
  </si>
  <si>
    <t>מחירי הנקודות כוללים שילוט וסימון מחדש של תיבות חיבורים קיימות בתקרה בכל מקום בו מתוכנן חיבור למעגל קיים .</t>
  </si>
  <si>
    <t>האבזירים  יהיו מסוג  GEWISS SYSTEM שקעים כוללים נורית סימון לחיווי נוכחות מתח כולל מתאמים לקופסאות קיימות או להתקנה בפסי אספקה קיימים</t>
  </si>
  <si>
    <t xml:space="preserve"> נק'</t>
  </si>
  <si>
    <t>נקודת מאור בקומה 3 -התחברות לתשתית קיימת.</t>
  </si>
  <si>
    <t>תוספת למחיר נקודת מאור בקומה 3 עבור הוספת מוליכי הדלקה לתשתית קיימת מהכניסה לחדר או מליד המיטה ועד למנורת קיר מעל מיטת אשפוז יום .כולל חציבה בקיר ,צנרת ,כבלים ,סגירה של החציבה במלט ,טיח ,שפכטל וצבע לשביעות רצון המפקח .</t>
  </si>
  <si>
    <t>נקודת חיבור קיר חדשה (שקע עם נורית סימון בגוון כחול\אדום\לבן)</t>
  </si>
  <si>
    <t>החלפת שקע קיים בקיר באביזר חדש תחה"ט ללא שינוי מעגל קיים (אביזר מסוג GEWISS SYSTEM (שקע 16A עם מנורת סימון ) כולל פרוק אביזר קיים ,חציבה והתקנת קופסא 3 או 4 מקום ,חיבור האביזר החדש למעגל קיים ושילוט קומפלט</t>
  </si>
  <si>
    <t>החלפת ו\או תוספת שקע קיים בפס אספקה באביזר חדש ללא שינוי מעגל קיים (שקע מסוג GEWISS SYSTEM עם מנורת סימון בגוון כחול\אדום\לבן ) כולל פרוק אביזר קיים ,התאמת הפתח בפס אספקה קיים,חיווט פנימי חדש עד תיבת החיבורים  ,חיבור האביזר החדש למעגל קיים ושילוט קומפלט</t>
  </si>
  <si>
    <t>נקודת חיבור ישיר ללוח בקרת גזים או מנוע דלת או כל ציוד אחר -סיום במנתק דו קטבי 16A -מעגל חדש מלוח חשמל.</t>
  </si>
  <si>
    <t>נקודת חיבור למזגן חדש 16A חד פאזי בקיר או בחלל תקרה .</t>
  </si>
  <si>
    <t>נקודת חיבור למזגן חדש 3X16A תלת פאזי סיום במנתק 4X16A פקט IP55 בחלל תקרה</t>
  </si>
  <si>
    <t>נקודת חיבור קיר חדש 3X16A תלת פאזי ,סיום שקע CEE 5X16A +אינטרלוק משולב וחיבור בכבל חדש ישירות ללוח חשמל</t>
  </si>
  <si>
    <t>נקודת חיבור קיר חדש 16A חד פאזי ,סיום שקע CEE 3X16A-230V בחדר תקשורת כולל תשתית בכבל ישיר עד ללוח חשמל קומתי והתחברות למעגל קיים או חדש בלוח .</t>
  </si>
  <si>
    <t>נקודת מקבץ חשמל ותקשורת (דגם A2) עם שני מעגלים חדשים מלוח חשמל סיום במקבץ D18  עם ארבעה שקעי חשמל ב.חיוני +שני שקעי חשמל חיוני + הכנה לשני שקעי תקשורת .</t>
  </si>
  <si>
    <t>נקודת מקבץ חשמל ותקשורת (דגם A4) עם שני מעגלים חדשים מלוח חשמל סיום במקבץ D18  עם ארבעה שקעי חשמל ב.חיוני +שני שקעי חשמל חיוני + הכנה לארבעה שקעי תקשורת .</t>
  </si>
  <si>
    <t>נקודת מקבץ חשמל ותקשורת (דגם B2) עם שני מעגלים חדשים מלוח חשמל סיום במקבץ D17  עם שני שקעי חשמל ב.חיוני +שני שקעי חשמל חיוני + הכנה לשני שקעי תקשורת .</t>
  </si>
  <si>
    <t>נקודת מקבץ חשמל ותקשורת (דגם B4) עם שני מעגלים חדשים מלוח חשמל סיום במקבץ D17  עם שני שקעי חשמל ב.חיוני +שני שקעי חשמל חיוני + הכנה לארבעה שקעי תקשורת .</t>
  </si>
  <si>
    <t>נקודת ריכוז חשמל ותקשורת  (דגם X2) מותקן בפס אספקה חדש כולל שני מעגלים חדשים מלוח חשמל +מוליך הארקה 16CUPVC .כולל ארבעה שקעי חשמל ב.חיוני +ארבעה שקעי חשמל חיוני + שני שקעי הארקה PA כולל גם הכנה לארבעה שקעי תקשורת והכנה לקריאת אחות .כולל קווי הזנה מהלוח ועד פס האספקה כולל תיבת חיבורים פנימית בפס האספקה וכולל חיווט פנימי מושלם בפס האספקה. פסי אספקה בפרויקט יסופקו ע"י קבלן גזים . ,באחריות קבלן החשמל לתאם עם קבלן הגזים ולהזמין את העבודה אצל קבלן הגזים כולל הגשת תכנית shop drawing לאישור לפני ייצור קומפלט.(כל השקעים  מסוג GEWISS SYSTEM עם מנורת סימון בגוון כחול\אדום\לבן )</t>
  </si>
  <si>
    <t>נקודת הכנה לתקשורת שאינה חלק ממקבץ עבור נקודות בודדות בקיר\תקרה או הכנה לנקודות עד לחיבור אל פס אספקה קיים\או חדש</t>
  </si>
  <si>
    <t>נקודת הכנת תשתית לכל האביזרים של  בקרת כניסה בדלת אחת מכל סוג כולל קופסת חיבורים CI-4 בתקרה, כולל הזנת חשמל ושני שקעים N2 ליד הקופסא ,כולל יציאות צנרת 20מ"מ לכל האביזרים של בקרת כניסה בדלת אחת (הכנה למנעול ,הכנה למיקרוסוויץ ,הכנה ללחצן פתיחה ,הכנה לקורא כרטיסים\קודן,הכנה ללחצן חרום )ע"פ הנחיות קבלן ביטחון ובקרת כניסה קומפלט</t>
  </si>
  <si>
    <t>נקודת הכנת תשתית למצלמה -צינור 20 מ"מ לתעלת מנ"מ</t>
  </si>
  <si>
    <t>נקודת חיבור הארקה במוליך  PVC- 6CU מפס הארקות מקומי  או מוליך הארקה היקיפי עד לאלמנט מתכתי</t>
  </si>
  <si>
    <t>נקודת חיבור הארקה במוליך  PVC  - 10CU ממוליך הארקה במסדרון ועד לאלמנט מתכתי</t>
  </si>
  <si>
    <t>נקודת חיבור הארקה במוליך  PVC  - 16CU מפס הארקות קומתי ועד תיבת ביניים או לפס אספקה או לפס הארקה מקומי (לא כולל התיבה או הפס)</t>
  </si>
  <si>
    <t>נקודת תשתית חדשה לרמקול כריזה חיבור לתשתית קיימת בתקרה .</t>
  </si>
  <si>
    <t>נקודת הכנה לתרמוסטט מ"א</t>
  </si>
  <si>
    <t>תוספת למחיר שקע או מפסק עבור מסגרת לאביזר מוגן מים</t>
  </si>
  <si>
    <t xml:space="preserve"> יח'</t>
  </si>
  <si>
    <t>תוספת למחיר נקודת מאור עבור מפסק חילוף +תשתית בין מפסקים לנקודה .</t>
  </si>
  <si>
    <t>תוספת למחיר נקודת חיבור קיר עבור כל שקע צמוד נוסף (במסגרת משותפת או נפרדת, מחובר לאותו מעגל).</t>
  </si>
  <si>
    <t>נקודת הכנה והסדרת תשתית קיימת של ציוד מנ"מ קיים מכל סוג ושאינו מתוכנן לשינוי כולל בקרת דלת \מערכת פריצה \אינטרקום \טרמוסטט וכד' כולל פירוק האביזר ,אחסון לתקופת השיפוץ ,הסדרת התשתית בהתקנה סמוייה בקיר \תקרה והרכבת האביזר מחדש בגמר שיפוץ . העבודה תבוצע ע"י ספק שרות של כל אחת מהמערכות הנ"ל או תחת השגחתו ובאישורו של ספק השרות קומפלט</t>
  </si>
  <si>
    <t>פירוק והחזרה של מערכת כריזה תפעולית (לא כריזת חרום)  כולל ניתוק בתחילת הביצוע ,סימון ,בידוד ושמירה על תשתית קיימת במהלך כל הביצוע ,התקנה מחדש של הרמקול בהתאמה לתקרה החדשה ,חיבור והפעלה מחדש קומפלט.</t>
  </si>
  <si>
    <t>החלפת מפסק תאורה קיים במפסק תאורה חדש ,מעגל ללא שינוי ,כולל חלקו היחסי בקופסא 3 מקום חדשה חצובה בקיר עם מתאם ומסגרת</t>
  </si>
  <si>
    <t>יחידת כבל הארקה תקני למכשיר רפואי הכוללת: מוליך נחושת שזור גמיש בחתך 4 ממ"ר  ובאורך עד 2.0 מ"א עם שני מחברים תקניים דוגמת PA2K15 "אליכ" או ש"ע.</t>
  </si>
  <si>
    <t>תעלת רשת לכבלים, מגולוונת, במידות 10X8.5 ס"מ כדוגמת חברת "נילי" או ש"ע מותקנת בחלל תקרת המסדרון באמצעות מתלים מתועשים כולל את החיבורים, המתלים וכל העבודה וחומרי העזר הדרושים.</t>
  </si>
  <si>
    <t xml:space="preserve"> מטר</t>
  </si>
  <si>
    <t>תעלת רשת לכבלים כנ"ל אולם במידות 20X8 ס"מ</t>
  </si>
  <si>
    <t>תעלת רשת לכבלים כנ"ל אולם במידות 30X8 ס"מ</t>
  </si>
  <si>
    <t>תעלה פלסטית מחומר כבה מאליו  בצבע קרם עם מכסה במידות 120X60 מ"מ להתקנה על קיר דוגמת פלגל. שאינה כלולה במחיר הנקודה.</t>
  </si>
  <si>
    <t>תעלת כבלים דקורטיבית להתקנה משולבת בקיר ו/או בדלפק\ריהוט  עשוייה PVC קשיח במידות 200X65 מ"מ (בגוון לפי בחירת האדריכל) עם חלוקה פנימית רציפה קבועה בין חשמל ותקשורת, ו-2 מכסים 80מ"מ נפרדים. דוגמת GGK (קשטן) המחיר כולל מחיצות, מחזיקי כבל, זויות, מחברים וכל העבודה, האביזרים וחומרי העזר הדרושים.</t>
  </si>
  <si>
    <t>צינור מריכף כבה מאליו בקוטר 25מ"מ מותקן בתקרה או בקיר כולל חוט משיכה מנילון.שאינו כלול במחיר הנקודה</t>
  </si>
  <si>
    <t>צינור קוברה 50מ"מ לגישור בין עמדת עבודה במשרד למסך על הקיר ממול .הצינור מותקן בתקרה ו/או בקיר כולל חציבה וכיסוי מלט ,כולל חוט משיכה וסגירה בקצוות .</t>
  </si>
  <si>
    <t>הרמת ריצוף קיים מקיר סמוך  ועד לתחנת אחיות ,לצורך התקנת צנרת במילוי רצפה כולל ,ביטון הצנרת והחזרת ריצוף כדוגמת הקיים קומפלט .</t>
  </si>
  <si>
    <t xml:space="preserve"> מ"ר</t>
  </si>
  <si>
    <t>כבל חשמל מנחושת בחתך עד 5X2.5N2XY ממ"ר (שאינו כלול במחיר נקודה)</t>
  </si>
  <si>
    <t>קופסת הסתעפות מפוליקרבונט כבה מאליו דגם מרובע מכסה אטום או שקוף במידות 500X360X200 מ"מ דוגמת DI-46-200 של ע.ד.א פלסט</t>
  </si>
  <si>
    <t>כנ"ל אולם במידות 360X250X150 מ"מ דוגמת DI-4-150 של ע.ד.א פלסט</t>
  </si>
  <si>
    <t>ציפוי כבלי חשמל בחומר תקני מעכב אש עמיד לשעתיים בשריפה דוגמת "אבצום" או ש"ע מחיר לפי מ"ר</t>
  </si>
  <si>
    <t>איטום ובידוד פתחים מכל סוג למעבר אש לאחר השחלת כבלים וצנרת בחומר אלסטומרי תקני דוגמת ES 9000 חברת "אבצום" עמיד לשעתיים בשריפה המחיר כולל  הכנת המקום וניקוי לפני בצוע העבודה. כולל את כל העבודה וחומרי העזר.</t>
  </si>
  <si>
    <t>פס השואת פוטנציאלים  ליד לוח חשמל מחלקתי ,עשוי מנחושת 40X4 מ"מ לרבות כל ברגי החיבור, אומים, דיסקיות פליז, שילוט וכל חומרי העזר הדרושים להתקנה . אורך הפס יתאים למספר המוליכים שיש לחבר ועוד %30 מקום שמור.</t>
  </si>
  <si>
    <t>מוליך הארקת תעלות כבלים עשוי נחושת עם בידוד בחתך 16CU-PVC ממ"ר כולל חיזוקו לתעלות רשת קיימת או חדשה באמצעות גילוי בידוד מקומי וחיבור עם מהדק קנדי מתברג החיבור ייעשה לכל קטע תעלה ובמרחקים שלא יעלו על 3 מטר.</t>
  </si>
  <si>
    <t>גישור הארקה ממוליך היקיפי לתעלות כבלים צמודות ע"י מוליך נחושת בחתך 16CU-PVC ממ"ר כולל חיזוקו לתעלות רשת באמצעות מהדק קנדי מתברג .</t>
  </si>
  <si>
    <t>עבודה של חשמלאי ועוזר עבור הסדרת תשתית חשמל או תקשורת -כבלים ו/או צנרת - קיימת בחלל תקרה כולל קשירה של הצינורות במקבצים מסודרים לתקרת הבטון באמצעות פרופילים מחורצים במרחקים שלא יעלו על 1 מטר .העבודה תבוצע בשלבים לפי קצב התקדמות השיפוץ , בתחום המחלקה ובאזור השיפוץ ע"פ הוראת מפקח ולפי רישום ביומן עבודה .לא יאושרו ש"ע שלא לפי הוראת מפקח .</t>
  </si>
  <si>
    <t xml:space="preserve"> ש"ע</t>
  </si>
  <si>
    <t>שילוט מחדש של אביזר קיים שלא חודש במסגרת השיפוץ ,כולל פירוק\ביטול שילוט מספר מעגל קיים וביצוע שילוט מספר מעגל חדש עם שלט פלסטי חרוט ומודבק למסגרת האביזר הקיים.</t>
  </si>
  <si>
    <t>הערות : כל ג"ת יהיו בעלי תקנים RG0 ,LM80 ,LM79,תקן ישראלי לתאורה, עמידה בדרישות במפרט הטכני הבין משרדי המעודכן ביותר-פרק ג"ת לד, כל הדרייברים יהיו מתוצרת אוסרם, פיליפס בלבד, כל ג"ת יהיו בעלי אורך חיים של 50,000 שעות לפחות לכל הג"ת כולל הדרייברים.</t>
  </si>
  <si>
    <t>ג"ת עגול שקוע תקרה קומפקטי LED בהספק עד 20W ובעוצמה עד 1,900lm גוון אור 4,000K דוגמת  OLD-MAXILIGHT של אורעד מהנדסים  או ש"ע .</t>
  </si>
  <si>
    <t>גוף תאורה שקוע תקרה 3220lm , 4,000K , 60x60  LED ,בהספק 28W דגם  MAXILIGHT BL LED  Back Light Led של "אור-עד מהנדסים" או ש"ע , שקוע בתקרה ומחובר לתקרת הבטון עם פסי מתכת גמישים בשתי נקודות לפחות  .</t>
  </si>
  <si>
    <t>תוספת למחיר ג.ת  60x60 ס"מ עבור מתאם להתקנה צמוד לתקרת בטון .</t>
  </si>
  <si>
    <t>גוף תאורה קירי עשוי אלומיניום  SANESCA W3 LED 5000-840 ET 01 תוצרת חברת טרילוקס מותקן מעל ראש מיטה בחדרי אשפוז יום קומה 3 מחובר לנקודה קיימת וכולל 3 הדלקות :תאורה כללית\אווירה UPLIGHT בעוצמה 100lux לאזור החלל שמעל המיטה ,מכלול נוסף לתאורת קריאה בעוצמה 300lux באזור ראש מיטה ומכלול שלישי לתאורת בדיקה בעוצמה 800lux על משטח המיטה. גוון אור 4000 קלווין CRI 80 עוצמה מירבית 37 ואטיעילות אורית 145LM\W .רוחב 70 ס"מ גובה 9.6 ס"מ עומק 19 ס"מ .מסופק ע"י "יאיר דורם" או לחילופין דגם ZERA-bed של טריגון תאורה .</t>
  </si>
  <si>
    <t>גוף תאורה  LED מותקן צמוד לתקרה בחדרים ללא תקרה מונמכת .עשוי מאקסטרוזיית אלומיניום כחלק ממכלול רציף , ברוחב 80מ"מ ובעומק 85 מ"מ . כיסוי / עדשה: אקסטרוזיית אקרילי אופל כולל סט דפנות בקצוות .הארה רציפה בהספק 20W למטר ושטף אור: 1,618Lm למטר גוון אור: 4,000°K דוגמת "טופז פרו 60 " של געש או ש"ע מאושר (התשלום לפי אורך מצטבר)</t>
  </si>
  <si>
    <t>גוף תאורת חירום שקוע,(התקנה בשיטת חיבור מהיר חצי סיבוב ) להתמצאות דגם EL-731R של " אלקטרולייט " נורת לד 3W , 240lm , חד תכליתי עם מערכת בדיקה עצמית שקוע בתקרה. עם סוללה וממיר לפעולה רצופה בהפסקת חשמל למשך 120 דקות. נושא תו תקן ישראלי - 20 חלק 2.22 .כולל הכנה למודול 24V ממערכת מרכזית.</t>
  </si>
  <si>
    <t>גוף תאורה חירום שילוט והכוונה מותקן שקוע תקרה עם שילוט מתחת לתקרה, דו תכליתי עם נורות LED לזמן עבודה 120 דקות עם שלט יציאה פרספקס כבה מאליו, אותיות בגובה 15 ס"מ השילוט חד/דו צדדי בהתאם למיקום ההתקנה ותכנית בטיחות דוגמת EL-716 LED של אלקטרולייט כולל הכנה למודול 24V ממערכת מרכזית. הגוף כולל סוללות ניקל מיטל הניתנות להחלפה בשטח ע"י הלקוח הגוף עם שתי מערכות לדים נפרדות, לדים לחרום בלבד ומערכת לדים שניה להארת הגוף 7/24 חיבור חשמל מהיר-התקנת הגוף בשיטת ה"קליק קלק" ללא כלים ,התראת תקלה ויזואלית</t>
  </si>
  <si>
    <t>מפסק יצוק לזרם עד MCCB  , 3X40A, כושר ניתוק 25KA ,כולל סליל הפסקה מרחוק , כולל 2 מגעי עזר כולל יחידת הגנה TMD</t>
  </si>
  <si>
    <t>מא"ז חד פאזי לזרם עד  10kA 40Aאופיין C</t>
  </si>
  <si>
    <t>מא"ז חד פאזי לזרם עד  10kA 16A אופיין C</t>
  </si>
  <si>
    <t>מפסק פחת לזרם עד  30 2X40A מילאמפר TYPE-A כולל מגע עזר מצב פתוח</t>
  </si>
  <si>
    <t>מבנה לוח חשמל חדש או הרחבת לוח חשמל קיים בקומה  3  מתאים לתקן SYSTEM 61439 חזית פנלים, כמתואר במפרט הטכני כולל פסי צבירה 10kA 100A כולל פסי אפס והארקה, חיווט, שילוט, הובלה, התקנה וחיבור קומפלט. כולל בדיקת הלוח במפעל היצרן , בגמר ביצוע, ע"י מהנדס בודק ע"פ מפרט וכולל את כל העבודות וחמרי העזר הדרושים.</t>
  </si>
  <si>
    <t>הערה : ---------------------  הסעיפים הבאים מתייחסים לביצוע עבודות בלוח קיים במחלקה פעילה . העבודה תבוצע בשעות לא שגרתיות ולאחר תיאום הפסקות חשמל דרושות לצורך הוספת הציוד בלוח .</t>
  </si>
  <si>
    <t>הערה : --------------------- עבור הציוד משולם בנפרד . המחיר בסעיפים להלן ישולם עבור עבודה בלוח קיים וכולל את כל הדרוש להתקנה וחיבור בלוח קיים כולל : פס\מסילת דין ,פינוי מקום בפנל לפי הצורך ,חיווט פנימי מפסי צבירה לאביזרים החדשים ומהאבזירים החדשים לשדה מהדקים כולל מהדקים חדשים ,כולל גם סימון חוטים מלא (כח +פיקוד) לכל התוספות ,כולל שילוט חזית ושילוט מהדקים קומפלט .</t>
  </si>
  <si>
    <t>תוספת למפסק MCCB  לזרם עד 3X80A מכל סוג -עבור התקנה וחיבור בלוח קיים .</t>
  </si>
  <si>
    <t>תוספת למא"ז חד פאזי לזרם עד 1X40A  -עבור התקנה וחיבור בלוח קיים .</t>
  </si>
  <si>
    <t>תוספת לממסר פחת תלת פאזי  עד 2X40A  -עבור התקנה וחיבור בלוח קיים .</t>
  </si>
  <si>
    <t>תוספת לאביזר כח או פיקוד מכל סוג ,עד 2 מודול על פס דין -עבור התקנה וחיבור בלוח קיים .(עבור ציוד מכל סוג שלא נכלל בסעיפים האחרים)</t>
  </si>
  <si>
    <t>תוספת לאביזר כח או פיקוד מכל סוג ,עד 6 מודול על פס דין -עבור התקנה וחיבור בלוח קיים .(עבור ציוד מכל סוג שלא נכלל בסעיפים האחרים)</t>
  </si>
  <si>
    <t>חיבור מעגל סופי חדש מכל סוג שהוא בתחום השיפוץ  (תאורה\כח\מיזוג) כולל חיבורו במהדקים קיימים ,סימון חוטים -פאזה\אפס\הארקה עם דסקיות ממוספרות ,כולל שילוט חרוט בשורת ההגנות וסימון במדבקה פנימית על אביזר ההגנה קומפלט .</t>
  </si>
  <si>
    <t>שינוי חיבורים של יציאות קיימות בלוח כולל ניתוק ממהדקים בנקודת החיבור הקיימת , הוצאת הכבל מהלוח והכנסתו מחדש לשדה מהדקים בנקודת החיבור החדשה .כולל סימון חוטים מחדש .(המחיר למעגל)</t>
  </si>
  <si>
    <t>שילוט מחדש של כל חזית לוח קיים בהתאם למספרי מעגלים קיימים וחדשים כולל תיעוד כל המעגלים בלוח והגשת תכנית עדות קומפלט</t>
  </si>
  <si>
    <t>מערכת קריאת אחות קיימת ולא תוחלף . במסגרת השיפוץ של קומה 4 יפורקו האביזרים הקיימים ,תישמר התשתית הקיימת ובסוף השיפוץ האביזרים יורכבו מחדש .העבודה תבוצע ע"י ספק השרות למערכת הקיימת . באחריות הקבלן להזמין את השרות אצל ספק השרות הקיים ולתאם איתו את הפירוק ושמירה על תשתיות קיימות תוך כדי ביצוע .  ------------------------------</t>
  </si>
  <si>
    <t>ניתוק ,פירוק ואחסנה של אביזר קצה מכל סוג (לחצן קריאה מכל סוג \מנורת סימון וכד' ) כולל שמירה והגנה על קצוות תשתית קיימת -בידוד התשתית ,סימון ושילוט .כולל אחסון הציוד במקום מוגן באזור הפרויקט וכולל הרכבה ,חיבור והפעלה מחדש בגמר הביצוע קומפלט . המחיר עבור אביזר בודד מכל סוג באזור השיפוץ בקומות  3 ו  4 .</t>
  </si>
  <si>
    <t>ניתוק ופירוק של רמקול כריזה קיים  ,שמירה במהלך השיפוץ ,ניקוי אביזר ,התקנה וחיבור מחדש בגמר השיפוץ קומפלט ,כולל כל הדרוש לפעולה מושלמת לאחר החזרת האביזר כולל בדיקת תקינות לפני פרוק האביזר והגשת דו"ח למזמין.</t>
  </si>
  <si>
    <t>אופציה להפעלה במידת הצורך וע"פ הוראת מפקח :  רמקול כריזה חדש "6" בהספק עד 10W כולל שנאי קו עם דרגות מתאים לעבודה עם המערכת הקיימת כולל גריל דקורטיבי וצבוע, להתקנה שקועה בתקרה מונמכת כולל לוח מפח מגולוון בעובי 1 מ"מ לחיזוק אל התקרה המונמכת ,כולל קופסת פח סגורה מוגנת אש בתוך חלל תקרה לפי תקן NFPA72. וכולל חיזוק לתקרת הבטון</t>
  </si>
  <si>
    <t>חיבור, הטמעה ותכנות ברכזת כריזה  הקיימת כולל בדיקה לתקינתה וחזרתה לפעולה מושלמת בכל אזור השיפוץ לאחר חיבור כל הרמקולים החדשים והקיימים בסוף השיפוץ</t>
  </si>
  <si>
    <t>בקומה 3 לא מתוכננת החלפת תקרה והמערכת תישאר ללא שינוי ,הקבלן מחוייב לשמור על המערכת הקיימת</t>
  </si>
  <si>
    <t>ניתוק ופירוק של אביזר גילוי אש קיים מכל סוג שהוא (גלאי \לחצן\צופר\מנורות סימון\נצנץ וכד' ) כולל  ,שמירה במהלך השיפוץ ,ניקוי אביזר ,התקנה וחיבור מחדש בגמר השיפוץ קומפלט ,כולל כל הדרוש לפעולה מושלמת לאחר החזרת האביזר כולל בדיקת תקינות לפני פרוק האביזר והגשת דו"ח למזמין.</t>
  </si>
  <si>
    <t>תיבה לגלאי המיועד להתקנה בתעלת מיזוג אויר חוזר כולל מוצא למנורת סימון חיצונית כולל מוטות מחוררים</t>
  </si>
  <si>
    <t>תיבה לגלאי המיועד להתקנה בתעלת מיזוג אוויר חוזר כולל מוצא למנורת סימון חיצונית כולל מוטות מחוררים וממסרי הפעלה ל- V230</t>
  </si>
  <si>
    <t>תוספת לתיבה לגלאי מיזוג אוויר עבור התקנה במארז IP65</t>
  </si>
  <si>
    <t>התקן מיוחד לגלאי עבור התקנה בגג לוחות חשמל כך שהטיפול בגלאי יבוצע מחוץ לדלת</t>
  </si>
  <si>
    <t>גלאי עשן "פוטואלקטרי" ממוען אנלוגי</t>
  </si>
  <si>
    <t>גלאי חום ממוען אנלוגי</t>
  </si>
  <si>
    <t>לחצן אזעקה הפעלה בודדת תה"ט או עה"ט</t>
  </si>
  <si>
    <t>לחצן כיבוי הפעלה כפולה תהט או עהט</t>
  </si>
  <si>
    <t>צופר נצנץ פנימי תה"ט</t>
  </si>
  <si>
    <t>נורית סימון להתקנה על התקרה</t>
  </si>
  <si>
    <t>התקן דיווח בין בקרות</t>
  </si>
  <si>
    <t>יח' OUTPUT ללוח ממוען מסוג "מגע יבש" לניתוק לוחות ומפוחים</t>
  </si>
  <si>
    <t>יח' OUTPUT  ללוח ממוען מסוג "מגע מבוקר" להפעלת צופרים ומע' כיבוי</t>
  </si>
  <si>
    <t>שלט אזהרה "כיבוי הופעל" מואר</t>
  </si>
  <si>
    <t>כתובת INPUT עבור בקרת לחץ מיכלים</t>
  </si>
  <si>
    <t>מיכל כיבוי תקני כולל גז FM200 במשקל מנימלי של  5 ק"ג עבור לוח חשמל עד 8 קוב ועד 4 ניחירים כולל צנרת נחושת לפי הצורך לרבות חבקים, נחירים, שעון לחץ,סולונואיד, הפעלה ידנית ומפסק לחץ נמוך</t>
  </si>
  <si>
    <t>מיכל כיבוי תקני  במשקל בנפח עד 16 ליטר -ללא גז - עבור חדר תקשורת ,כולל שעון לחץ,סולונואיד, הפעלה ידנית ומפסק לחץ נמוך (הגז ימדד בנפרד)</t>
  </si>
  <si>
    <t>התקן מתכתי לעיגון מכלים לקיר גבס כולל עיגון התקן לריצפה</t>
  </si>
  <si>
    <t>גז FM200 כולל דיחוס בחנקן</t>
  </si>
  <si>
    <t xml:space="preserve"> ק"ג</t>
  </si>
  <si>
    <t>הרצת מחשב מושלמת למערכת כיבוי</t>
  </si>
  <si>
    <t>צנרת סקדיואל 40 קוטר "1</t>
  </si>
  <si>
    <t>הערה : כל הנקודות כוללות תשתית מלאה צנרת +חיווט תקני +קופסאות וכל הדרוש לחיבור למערכת קיימת .ביצוע ע"י קבלן ג"א .</t>
  </si>
  <si>
    <t>נקודה עבור גלאי מכל סוג עד גובה של 4 מ'</t>
  </si>
  <si>
    <t>נקודה עבור גלאי בלוח חשמל הכוללת צינור PG משוריין וחיבורו ע"י אנטריגון לקופסא של הגלאי</t>
  </si>
  <si>
    <t>נקודה עבור נורית בלוח חשמל</t>
  </si>
  <si>
    <t>נקודה עבור לחצן</t>
  </si>
  <si>
    <t>נקודה עבור צופר</t>
  </si>
  <si>
    <t>נקודה עבור צופר נצנץ</t>
  </si>
  <si>
    <t>נקודת התקנת לוח משנה קולקטיבי מעל 50 מטר ועד 100 מטרים מהבקרה</t>
  </si>
  <si>
    <t>הסעיפים הבאים מיועדים לעבודות שאינן נכללות במחיר הנקודה לאביזר אלא עבור עבודות הזנה וכו'</t>
  </si>
  <si>
    <t>קופסאות CI בגודל 30*30 ס"מ וחיווטה</t>
  </si>
  <si>
    <t>ארון מתכת בגודל 20*40*30 כולל חיווט</t>
  </si>
  <si>
    <t>מעבר ו/או קידוח בקיר, ו/או ברצפת בטון בעובי של מעל 30 ס"מ ועד 40 ס"מ, בקוטר מינימלי של "2, לרבות איטום בחומר מעכב שריפות</t>
  </si>
  <si>
    <t>שילוט סנדוויץ 7*4 ס"מ לבן על רקע אדום</t>
  </si>
  <si>
    <t>שילוט סנדוויץ 10*10 ס"מ לבן על רקע אדום</t>
  </si>
  <si>
    <t>שילוט סנדוויץ 15*15 ס"מ לבן על רקע אדום</t>
  </si>
  <si>
    <t>ביצוע תוכניות ( AS MADEעדות) למערכת ב-3 העתקים, לאחר גמר ההתקנה התוכניות תעשנה בתוכנה ממוחשבת לרבות אישור המפקח והקבלן ויתוייקו אצל המזמין והקבלן</t>
  </si>
  <si>
    <t>נקודת תשתית גילוי אש עבור אביזר מכל סוג שהוא</t>
  </si>
  <si>
    <t>רווח קבלן עבור עבודות גילוי אש שיבוצעו בפרוייקט ע"י חברת אורד במחירון משרד הבריאות . המחיר כולל את כל התאומים והתנאים הדרושים לשיתוף חברת אורד בפרוייקט תחת קבלן ראשי כמו כל יתר קבלני המשנה קומפלט.</t>
  </si>
  <si>
    <t xml:space="preserve">% </t>
  </si>
  <si>
    <t>סעיף שלא מתוך חוזה אורד : חומרה ,תוכנה ,ממשקים ועבודות תכנות ככל הנדרש להוספת מסך תצוגה יחיד במערכת בקרה ותצוגה גרפית של מערכת גילוי אש הקיימת בבית החולים כולל הצגת כל הפרמטרים של מערכת גילוי אש בכל קומה בנפרד .כולל מתאם תקשורת \כרטיסים\הגדות תוכנה\בדיקות וכל הדרוש להצגה מושלמת קומפלט.</t>
  </si>
  <si>
    <t>תת פרק 08.04 לוחות חשמל</t>
  </si>
  <si>
    <t>תת פרק 08.03: גופי תאורה</t>
  </si>
  <si>
    <t>תת פרק 08.02 : אינסטלציה חשמלית והארקות</t>
  </si>
  <si>
    <t>פרק 08.01 : נקודות ואביזרים</t>
  </si>
  <si>
    <t>פרק 08 עבודות חשמל</t>
  </si>
  <si>
    <t>תת פרק 08.05 מערכת קריאת אחות חולה</t>
  </si>
  <si>
    <t>פרק 34 עבודות גילוי אש -הסכם חברת אורד עם מ. הבריאות</t>
  </si>
  <si>
    <t>תת פרק 34.04 :כיבויים ואביזריהם</t>
  </si>
  <si>
    <t>34.04.0010</t>
  </si>
  <si>
    <t>34.04.0020</t>
  </si>
  <si>
    <t>34.04.0030</t>
  </si>
  <si>
    <t>34.04.0040</t>
  </si>
  <si>
    <t>34.04.0050</t>
  </si>
  <si>
    <t>34.04.0060</t>
  </si>
  <si>
    <t>34.05.0010</t>
  </si>
  <si>
    <t>34.05.0020</t>
  </si>
  <si>
    <t>34.05.0030</t>
  </si>
  <si>
    <t>34.05.0040</t>
  </si>
  <si>
    <t>34.05.0050</t>
  </si>
  <si>
    <t>34.05.0060</t>
  </si>
  <si>
    <t>34.05.0070</t>
  </si>
  <si>
    <t>34.05.0080</t>
  </si>
  <si>
    <t>34.05.0090</t>
  </si>
  <si>
    <t>34.05.0100</t>
  </si>
  <si>
    <t>34.05.0110</t>
  </si>
  <si>
    <t>34.05.0120</t>
  </si>
  <si>
    <t>34.05.0130</t>
  </si>
  <si>
    <t>34.05.0140</t>
  </si>
  <si>
    <t>תת פרק 34.99 -גילוי וכיבוי בחדרי תקשורת</t>
  </si>
  <si>
    <t>34.99.0010</t>
  </si>
  <si>
    <t>34.99.0020</t>
  </si>
  <si>
    <t>34.99.0030</t>
  </si>
  <si>
    <t>34.99.0040</t>
  </si>
  <si>
    <t>34.99.0050</t>
  </si>
  <si>
    <t>34.99.0060</t>
  </si>
  <si>
    <t>34.99.0070</t>
  </si>
  <si>
    <t>34.99.0080</t>
  </si>
  <si>
    <t>34.99.0090</t>
  </si>
  <si>
    <t>34.99.0100</t>
  </si>
  <si>
    <t>34.99.0110</t>
  </si>
  <si>
    <t>34.99.0120</t>
  </si>
  <si>
    <t>34.99.0130</t>
  </si>
  <si>
    <t>34.99.0140</t>
  </si>
  <si>
    <t>34.99.0150</t>
  </si>
  <si>
    <t>34.99.0170</t>
  </si>
  <si>
    <t>34.99.0180</t>
  </si>
  <si>
    <t>34.99.0190</t>
  </si>
  <si>
    <t>08.01.0020</t>
  </si>
  <si>
    <t>08.01.0030</t>
  </si>
  <si>
    <t>08.01.0060</t>
  </si>
  <si>
    <t>08.01.0070</t>
  </si>
  <si>
    <t>08.01.0080</t>
  </si>
  <si>
    <t>08.01.0090</t>
  </si>
  <si>
    <t>08.01.0110</t>
  </si>
  <si>
    <t>08.01.0120</t>
  </si>
  <si>
    <t>08.01.0130</t>
  </si>
  <si>
    <t>08.01.0140</t>
  </si>
  <si>
    <t>08.01.0150</t>
  </si>
  <si>
    <t>08.01.0160</t>
  </si>
  <si>
    <t>08.01.0170</t>
  </si>
  <si>
    <t>08.01.0180</t>
  </si>
  <si>
    <t>08.01.0190</t>
  </si>
  <si>
    <t>08.01.0200</t>
  </si>
  <si>
    <t>08.01.0210</t>
  </si>
  <si>
    <t>08.01.0220</t>
  </si>
  <si>
    <t>08.01.0230</t>
  </si>
  <si>
    <t>08.01.0240</t>
  </si>
  <si>
    <t>08.01.0250</t>
  </si>
  <si>
    <t>08.01.0260</t>
  </si>
  <si>
    <t>08.01.0270</t>
  </si>
  <si>
    <t>08.01.0280</t>
  </si>
  <si>
    <t>08.01.0300</t>
  </si>
  <si>
    <t>08.01.0310</t>
  </si>
  <si>
    <t>08.01.0320</t>
  </si>
  <si>
    <t>08.01.0330</t>
  </si>
  <si>
    <t>08.01.0340</t>
  </si>
  <si>
    <t>08.01.0350</t>
  </si>
  <si>
    <t>08.01.0360</t>
  </si>
  <si>
    <t>08.01.0370</t>
  </si>
  <si>
    <t>08.01.0380</t>
  </si>
  <si>
    <t>08.02.0010</t>
  </si>
  <si>
    <t>08.02.0020</t>
  </si>
  <si>
    <t>08.02.0030</t>
  </si>
  <si>
    <t>08.02.0050</t>
  </si>
  <si>
    <t>08.02.0070</t>
  </si>
  <si>
    <t>08.02.0080</t>
  </si>
  <si>
    <t>08.02.0090</t>
  </si>
  <si>
    <t>08.02.0100</t>
  </si>
  <si>
    <t>08.02.0110</t>
  </si>
  <si>
    <t>08.02.0150</t>
  </si>
  <si>
    <t>08.02.0160</t>
  </si>
  <si>
    <t>08.02.0170</t>
  </si>
  <si>
    <t>08.02.0180</t>
  </si>
  <si>
    <t>08.02.0200</t>
  </si>
  <si>
    <t>08.02.0220</t>
  </si>
  <si>
    <t>08.02.0230</t>
  </si>
  <si>
    <t>08.03.0030</t>
  </si>
  <si>
    <t>08.03.0040</t>
  </si>
  <si>
    <t>08.04.0320</t>
  </si>
  <si>
    <t>08.04.0340</t>
  </si>
  <si>
    <t>08.04.0360</t>
  </si>
  <si>
    <t>08.04.0370</t>
  </si>
  <si>
    <t>08.04.0390</t>
  </si>
  <si>
    <t>08.05.0020</t>
  </si>
  <si>
    <t>תת פרק 34.01 גלאים ואביזריהם</t>
  </si>
  <si>
    <t>34.01.0010</t>
  </si>
  <si>
    <t>תת פרק 34.00 -הערות ,פירוק ושמירה על ציוד קיים .</t>
  </si>
  <si>
    <t>34.01.0020</t>
  </si>
  <si>
    <t>34.01.0030</t>
  </si>
  <si>
    <t>34.01.0040</t>
  </si>
  <si>
    <t>34.01.0050</t>
  </si>
  <si>
    <t>34.01.0060</t>
  </si>
  <si>
    <r>
      <t xml:space="preserve">מטבחון מטופלים </t>
    </r>
    <r>
      <rPr>
        <b/>
        <sz val="12"/>
        <rFont val="David"/>
        <family val="2"/>
      </rPr>
      <t>מ"ק 11</t>
    </r>
    <r>
      <rPr>
        <sz val="12"/>
        <rFont val="David"/>
        <family val="2"/>
        <charset val="177"/>
      </rPr>
      <t xml:space="preserve">  שני מטבחונים בשר/חלב, ארונות עליון תחתון ומשטח קוריאן כולל חיפוי קיר, הכולל כיור יצוק מקוריאן וסיפון לרבות חיבורו לנק מים וניקוז</t>
    </r>
  </si>
  <si>
    <t>מחלקה : כירורגיה רב מקצועית</t>
  </si>
  <si>
    <t>07.01.0120</t>
  </si>
  <si>
    <t>אספקה והתקנת יחידת עיבוי מיני VRF מטיפוס heat pump תוצרת מיציבושי דגם PUMY-P-8 לתפוקת קירור של 40,000 BTU יעילות מינימום COP=3.9 לפחות חיבורי צנרת גז, חשמל, פיקוד , מעגל 1 למיזוג חדרי מיון ותרופות</t>
  </si>
  <si>
    <t>מערכת צנרת גז למערכת VRF מטיפוס heat pump למעגל גז 1 עם יחידת עיבוי של 40,000 BTU קירור לרבות עבודות חשמל, פיקוד וניקוז לרבות בידוד תרמי לצנרת קדחים מחלקים מנחושת וכל אביזרי גז הכל קומפ לפי הנחיות והגדרות היצרן, לרבות וואקום והלחמות צנרת נחושת תוך שימוש בחנקן יבש</t>
  </si>
  <si>
    <t>העברת מתקן החשמל בתחום השיפוץ קומה 3 .הבדיקה תעשה ע"י מהנדס בודק מוסמך כולל בדיקות לפי תקנות אתרים רפואיים .כולל גם בדיקת לוח חשמל במפעל בגמר ייצור, כולל בצוע כל ההכנות הדרושות כולל תאום הזמנת ותשלום למהנדס בודק, ליווי הבודק במשך כל זמן הבדיקות, עזרה טכנית שכרוכה בשעות עבודה ו/או חומרי עזר שתדרש במידת הצורך לבודק.</t>
  </si>
  <si>
    <t>מחיר היחידה כולל , מנעולים, פרזול, מעצור דלת עפ"י מפרט, מסילות וכל הנדרש עפ"י סקיצה ולהתקנה מושלמת קומפלט, באחריות הקבלן לקיחת מידות ואישור טרם הביצוע מול המזמין</t>
  </si>
  <si>
    <t>הערה: העבודה מתוכננת לשיפוץ במחלקת עיניים  קומה 3 ,מבנה אשפוז בבית חולים ברזילי. העבודה תבוצע במבנה קיים ,מחלקה פעילה סמוך לחדרים מאוכלסים בשלבים מפוצלים ובשעות שיתואמו מראש עם נציגי ביה"ח (אחזקה וצוות המחלקה)</t>
  </si>
  <si>
    <t>אופציה: נקודת הזנת חשמל חדשה מלוח חשמל ועד לפס אספקה קיים (תוספת מעגל) כבל הזנה עד לתיבת חיבורים בפס אספקה כולל חיבור לתיבת החיבורים</t>
  </si>
  <si>
    <t>נק</t>
  </si>
  <si>
    <t>08.01.00100</t>
  </si>
  <si>
    <t>נקודת שקע הארקה PA חדש בקיר או בפס אספקה</t>
  </si>
  <si>
    <t>אופציה: נקודת תשתית חדשה ללחצן קריאת אחות בפס אספקה קיים או חדש כולל צנרת, קופסה, כבילה עפ"י הוראות יצרן, מערכת קריאת אחות חולה , ( לא כולל אביזר)</t>
  </si>
  <si>
    <t>אופציה: נקודת תשתית חדשה ללחצן קיראת אחות בשירותים/ מקלחת/קיר כולל צנרת קופסה וכבילה עפ"י הנחיות יצרן, מערכת קריאת אחות חולה ( לא כולל אביזר)</t>
  </si>
  <si>
    <t>08.01.0225</t>
  </si>
  <si>
    <t>אופציה: נקודת תשתית חדשה למנורת ריכוז קריאת אחות מחוץ לחדר כולל צנרת קופסה וכבילה עפ"י הנחיית יצרן, מערכת קריאת אחות חולה (לא כולל אביזר)</t>
  </si>
  <si>
    <t>08.02.210</t>
  </si>
  <si>
    <t>08.02.0250</t>
  </si>
  <si>
    <t>פירוק בשלבים וסלקטיבי של אביזרים ותשתיות מתקן החשמל בתחום השיפוץ  ע"פ הוראות מפקח באתר כולל שמירה והגנה על תשתיות שלא מיועדות לפירוק .הפירוק יבוצע עבור תשתיות ואביזרים שאינם מיועדים לשימוש חוזר כולל לוחות ,תשתיות , תשתיות פסי אספקה,גופי תאורה, אביזרי חשמל, צנרת ,חוטים ,כבלים . פינוי הפסולת ע"פ הוראות המזמין . ציוד תקין יועבר לחשמליה.העבודה תבוצע בשלבים לפי קצב התקדמות השיפוץ (התשלום קומפלט עבור כל הפירוקים שיידרשו בתחום השיפוץ.)</t>
  </si>
  <si>
    <t>08.02.0270</t>
  </si>
  <si>
    <t>08.02.0260</t>
  </si>
  <si>
    <t>08.03.0015</t>
  </si>
  <si>
    <t>08.03.0100</t>
  </si>
  <si>
    <t>08.03.0110</t>
  </si>
  <si>
    <t>08.03.0120</t>
  </si>
  <si>
    <t>08.03.0130</t>
  </si>
  <si>
    <t>08.04.040</t>
  </si>
  <si>
    <t>08.04.120</t>
  </si>
  <si>
    <t>08.04.130</t>
  </si>
  <si>
    <t>08.04.150</t>
  </si>
  <si>
    <t>08.04.290</t>
  </si>
  <si>
    <t>08.04.380</t>
  </si>
  <si>
    <t>08.04.0400</t>
  </si>
  <si>
    <t>08.04.0410</t>
  </si>
  <si>
    <t>שמירה והגנה על ריכוז קיים של מערכת קריאת אחות כולל ניתוק ושחרור מתח הזנה למניעת קצרים במהלך ביצוע תשתיות בקומה ,כולל עטיפת הרכזת בכיסוי אטום לאבק והגנה בפני פגיעה מכאנית . כולל החזרת הרכזת לפעולה בגמר השיפוץ קומפלט .</t>
  </si>
  <si>
    <t>08.05.0030</t>
  </si>
  <si>
    <t>08.06.000</t>
  </si>
  <si>
    <t>מערכת כריזה</t>
  </si>
  <si>
    <t>לא מתוכננת החלפת תקרה והמערכת תישאר ללא שינוי ,הקבלן מחוייב לשמור על המערכת הקיימת .</t>
  </si>
  <si>
    <t xml:space="preserve"> קבלן החשמל יפעיל בפרק זה את קבלן הכריזה של בניין אשפוז -מערכת חדשה שהותקנה ע"י חברת "ברק 555", יש להפעיל את הקבלן כריזה מוקדם עוד בשלב הפרוקים, על הקבלן לבצע בדיקת תקינות של כל המע' ושל כל אביזר ואביזר לפני פרוק אביזרי הקצה הקיימים, על הקבלן להגיש דו"ח בדיקה למזמין, הבדיקה המקדימה כלולה במחיר פרוק הציוד המתואר בסעיפים הבאים</t>
  </si>
  <si>
    <t>08.06.015</t>
  </si>
  <si>
    <t>08.06.020</t>
  </si>
  <si>
    <t>08.06.040</t>
  </si>
  <si>
    <t>34.00.030</t>
  </si>
  <si>
    <t xml:space="preserve">הסעיפים להלן עבור אביזרים חדשים -אופציה במידה ויידרש ורק לאחר אישור מפקח מראש - הביצוע יהיה לפי כתב הכמויות להלן שמבוסס על חוזה של חברת אורד עם משרד הבריאות -מחירי בסיס לפני הנחה ולפני התייקרות . באחריות הקבלן לוודא את מחירי המחירון ,% ההנחה וההתייקרות במועד הגשת ההצעות. הכמות בסעיפים להלן -1 רק לצורך תמחור וקבלת "מחירון" להפעלה במידת הצורך. </t>
  </si>
  <si>
    <t>הסעיפים להלן עבור אביזרים חדשים -אופציה במידה ויידרש ורק לאחר אישור מפקח מראש - הביצוע יהיה לפי כתב הכמויות להלן שמבוסס על חוזה של חברת אורד עם משרד הבריאות -מחירי בסיס לפני הנחה ולפני התייקרות . באחריות הקבלן לוודא את מחירי המחירון ,% ההנחה וההתייקרות במועד הגשת ההצעות. הכמות בסעיפים להלן -1 רק לצורך תמחור וקבלת "מחירון" להפעלה במידת הצורך.</t>
  </si>
  <si>
    <t>הסעיפים להלן עבור אביזרים חדשים -אופציה במידה ויידרש ורק לאחר אישור מפקח מראש - הביצוע יהיה לפי כתב הכמויות להלן שמבוסס על חוזה של חברת אורד עם משרד הבריאות -מחירי בסיס לפני הנחה ולפני התייקרות . באחריות הקבלן לוודא את מחירי המחירון ,% ההנחה וההתייקרות במועד הגשת ההצעות. הכמות בסעיפים להלן -1 רק לצורך תמחור וקבלת "מחירון" להפעלה במידת הצורך</t>
  </si>
  <si>
    <t>תת פרק 34.05 : התקנות ואביזרים</t>
  </si>
  <si>
    <t>סה"כ כתב כמויות עבודות חשמל ללא מע"מ</t>
  </si>
  <si>
    <t>סה"כ כתב כמויות עבודות חשמל   כולל מע"מ</t>
  </si>
  <si>
    <t>קומה 3  אשפוז, מיון ומשרדים- עבודות חשמל</t>
  </si>
  <si>
    <t>סהכ פרק 15 מיזוג אוויר</t>
  </si>
  <si>
    <t xml:space="preserve"> נקודות למערכת גילוי אש נכללות בפרק עבודות גילוי אש</t>
  </si>
  <si>
    <t>כתב כמויות בינוי קומה 3</t>
  </si>
  <si>
    <t>כתב כמויות כירוגיה רב מקצועית  בינוי + עבודות חשמל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</si>
</sst>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quot;₪&quot;\ #,##0"/>
    <numFmt numFmtId="166" formatCode="#,###,##0.000"/>
  </numFmts>
  <fonts count="24" x14ac:knownFonts="1">
    <font>
      <sz val="11"/>
      <color theme="1"/>
      <name val="Arial"/>
      <family val="2"/>
      <charset val="177"/>
      <scheme val="minor"/>
    </font>
    <font>
      <b/>
      <i/>
      <sz val="14"/>
      <color theme="1"/>
      <name val="David"/>
      <family val="2"/>
      <charset val="177"/>
    </font>
    <font>
      <b/>
      <i/>
      <sz val="12"/>
      <color theme="1"/>
      <name val="David"/>
      <family val="2"/>
      <charset val="177"/>
    </font>
    <font>
      <sz val="12"/>
      <color theme="1"/>
      <name val="David"/>
      <family val="2"/>
      <charset val="177"/>
    </font>
    <font>
      <b/>
      <sz val="12"/>
      <color theme="1"/>
      <name val="David"/>
      <family val="2"/>
      <charset val="177"/>
    </font>
    <font>
      <b/>
      <sz val="14"/>
      <color theme="1"/>
      <name val="David"/>
      <family val="2"/>
      <charset val="177"/>
    </font>
    <font>
      <sz val="11"/>
      <color theme="1"/>
      <name val="David"/>
      <family val="2"/>
      <charset val="177"/>
    </font>
    <font>
      <sz val="11"/>
      <color theme="1"/>
      <name val="Arial"/>
      <family val="2"/>
      <scheme val="minor"/>
    </font>
    <font>
      <sz val="11"/>
      <name val="Arial"/>
      <family val="2"/>
      <charset val="177"/>
      <scheme val="minor"/>
    </font>
    <font>
      <b/>
      <sz val="12"/>
      <color theme="1"/>
      <name val="David"/>
      <family val="2"/>
    </font>
    <font>
      <sz val="11"/>
      <name val="Arial"/>
      <family val="2"/>
      <scheme val="minor"/>
    </font>
    <font>
      <sz val="12"/>
      <name val="David"/>
      <family val="2"/>
      <charset val="177"/>
    </font>
    <font>
      <b/>
      <sz val="11"/>
      <color theme="1"/>
      <name val="Arial"/>
      <family val="2"/>
      <charset val="177"/>
      <scheme val="minor"/>
    </font>
    <font>
      <b/>
      <sz val="11"/>
      <color theme="1"/>
      <name val="Arial"/>
      <family val="2"/>
      <scheme val="minor"/>
    </font>
    <font>
      <b/>
      <sz val="12"/>
      <name val="David"/>
      <family val="2"/>
    </font>
    <font>
      <sz val="11"/>
      <color rgb="FF0000FF"/>
      <name val="Arial"/>
      <family val="2"/>
      <scheme val="minor"/>
    </font>
    <font>
      <b/>
      <sz val="14"/>
      <color theme="1"/>
      <name val="Arial"/>
      <family val="2"/>
      <scheme val="minor"/>
    </font>
    <font>
      <b/>
      <sz val="14"/>
      <name val="Arial"/>
      <family val="2"/>
      <scheme val="minor"/>
    </font>
    <font>
      <b/>
      <sz val="14"/>
      <color theme="1"/>
      <name val="Arial"/>
      <family val="2"/>
      <charset val="177"/>
      <scheme val="minor"/>
    </font>
    <font>
      <b/>
      <sz val="16"/>
      <color rgb="FFFF0000"/>
      <name val="David"/>
      <family val="2"/>
    </font>
    <font>
      <b/>
      <sz val="16"/>
      <color rgb="FFFF0000"/>
      <name val="David"/>
      <family val="2"/>
      <charset val="177"/>
    </font>
    <font>
      <b/>
      <sz val="12"/>
      <color theme="1"/>
      <name val="Arial"/>
      <family val="2"/>
      <scheme val="minor"/>
    </font>
    <font>
      <b/>
      <sz val="11"/>
      <name val="Arial"/>
      <family val="2"/>
      <charset val="177"/>
      <scheme val="minor"/>
    </font>
    <font>
      <b/>
      <sz val="12"/>
      <name val="David"/>
      <family val="2"/>
      <charset val="177"/>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7" fillId="0" borderId="0"/>
  </cellStyleXfs>
  <cellXfs count="139">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xf numFmtId="0" fontId="3" fillId="0" borderId="0" xfId="0" applyFont="1" applyAlignment="1">
      <alignment horizontal="right"/>
    </xf>
    <xf numFmtId="0" fontId="2" fillId="0" borderId="0" xfId="0" applyFont="1" applyAlignment="1">
      <alignment horizontal="right"/>
    </xf>
    <xf numFmtId="0" fontId="7" fillId="3" borderId="1" xfId="0" applyNumberFormat="1" applyFont="1" applyFill="1" applyBorder="1" applyAlignment="1">
      <alignment horizontal="right" vertical="top" wrapText="1"/>
    </xf>
    <xf numFmtId="0" fontId="5" fillId="0" borderId="0" xfId="0" applyFont="1" applyBorder="1" applyAlignment="1">
      <alignment horizontal="center" vertical="center"/>
    </xf>
    <xf numFmtId="164" fontId="3" fillId="0" borderId="0" xfId="0" applyNumberFormat="1" applyFont="1"/>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8" fillId="0" borderId="0" xfId="0" applyFont="1" applyFill="1"/>
    <xf numFmtId="0" fontId="0" fillId="0" borderId="0" xfId="0" applyAlignment="1">
      <alignment wrapText="1"/>
    </xf>
    <xf numFmtId="0" fontId="11" fillId="3" borderId="1" xfId="0" applyFont="1" applyFill="1" applyBorder="1" applyAlignment="1">
      <alignment horizontal="center" vertical="center" wrapText="1"/>
    </xf>
    <xf numFmtId="165" fontId="9" fillId="0" borderId="1" xfId="0" applyNumberFormat="1" applyFont="1" applyBorder="1" applyAlignment="1">
      <alignment horizontal="center" vertical="center" wrapText="1"/>
    </xf>
    <xf numFmtId="0" fontId="10" fillId="3" borderId="1" xfId="0" applyNumberFormat="1" applyFont="1" applyFill="1" applyBorder="1" applyAlignment="1">
      <alignment horizontal="right" vertical="top" wrapText="1"/>
    </xf>
    <xf numFmtId="0" fontId="10" fillId="0" borderId="1" xfId="0" applyFont="1" applyFill="1" applyBorder="1" applyAlignment="1">
      <alignment horizontal="right" vertical="top"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NumberFormat="1" applyFont="1" applyFill="1" applyBorder="1" applyAlignment="1">
      <alignment horizontal="right" vertical="top" wrapText="1"/>
    </xf>
    <xf numFmtId="0" fontId="12" fillId="0" borderId="0" xfId="0" applyFont="1"/>
    <xf numFmtId="165" fontId="0" fillId="0" borderId="0" xfId="0" applyNumberFormat="1"/>
    <xf numFmtId="165" fontId="4" fillId="0" borderId="1" xfId="0" applyNumberFormat="1" applyFont="1" applyBorder="1" applyAlignment="1">
      <alignment horizontal="center" vertical="center"/>
    </xf>
    <xf numFmtId="0" fontId="9" fillId="2" borderId="3" xfId="0" applyFont="1" applyFill="1" applyBorder="1" applyAlignment="1">
      <alignment horizontal="right" vertical="center" wrapText="1"/>
    </xf>
    <xf numFmtId="165" fontId="9" fillId="2" borderId="5" xfId="0" applyNumberFormat="1" applyFont="1" applyFill="1" applyBorder="1" applyAlignment="1">
      <alignment horizontal="center" vertical="center" wrapText="1"/>
    </xf>
    <xf numFmtId="0" fontId="9" fillId="0" borderId="6" xfId="0" applyFont="1" applyBorder="1" applyAlignment="1">
      <alignment horizontal="right" vertical="center" wrapText="1"/>
    </xf>
    <xf numFmtId="0" fontId="9" fillId="0" borderId="7" xfId="0" applyFont="1" applyBorder="1" applyAlignment="1">
      <alignment horizontal="right" vertical="center" wrapText="1"/>
    </xf>
    <xf numFmtId="0" fontId="3" fillId="0" borderId="0" xfId="0" applyFont="1" applyAlignment="1">
      <alignment horizontal="right"/>
    </xf>
    <xf numFmtId="0" fontId="2" fillId="0" borderId="0" xfId="0" applyFont="1" applyAlignment="1">
      <alignment horizontal="right"/>
    </xf>
    <xf numFmtId="165" fontId="3" fillId="0" borderId="0" xfId="0" applyNumberFormat="1" applyFont="1"/>
    <xf numFmtId="0" fontId="9" fillId="0" borderId="10" xfId="0" applyFont="1" applyBorder="1" applyAlignment="1">
      <alignment horizontal="right" vertical="center" wrapText="1"/>
    </xf>
    <xf numFmtId="0" fontId="11" fillId="0" borderId="7" xfId="0" applyFont="1" applyFill="1" applyBorder="1" applyAlignment="1">
      <alignment horizontal="center" vertical="center" wrapText="1"/>
    </xf>
    <xf numFmtId="0" fontId="10" fillId="3" borderId="9" xfId="0" applyFont="1" applyFill="1" applyBorder="1" applyAlignment="1">
      <alignment horizontal="right" vertical="top" wrapText="1"/>
    </xf>
    <xf numFmtId="0" fontId="11" fillId="3" borderId="9" xfId="0" applyFont="1" applyFill="1" applyBorder="1" applyAlignment="1">
      <alignment horizontal="center" vertical="center" wrapText="1"/>
    </xf>
    <xf numFmtId="0" fontId="7" fillId="3" borderId="1" xfId="0" applyFont="1" applyFill="1" applyBorder="1" applyAlignment="1">
      <alignment horizontal="right" vertical="top" wrapText="1"/>
    </xf>
    <xf numFmtId="0" fontId="7" fillId="3" borderId="1" xfId="0" applyFont="1" applyFill="1" applyBorder="1" applyAlignment="1">
      <alignment horizontal="right" vertical="top"/>
    </xf>
    <xf numFmtId="0" fontId="7" fillId="0" borderId="1" xfId="0" applyFont="1" applyBorder="1" applyAlignment="1">
      <alignment horizontal="right" vertical="top"/>
    </xf>
    <xf numFmtId="0" fontId="7" fillId="0" borderId="1" xfId="0" applyFont="1" applyBorder="1" applyAlignment="1">
      <alignment horizontal="right" vertical="top"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Fill="1" applyBorder="1" applyAlignment="1">
      <alignment horizontal="right" vertical="center" wrapText="1"/>
    </xf>
    <xf numFmtId="0" fontId="9" fillId="0" borderId="6" xfId="0" applyFont="1" applyBorder="1" applyAlignment="1">
      <alignment horizontal="right" vertical="center" wrapText="1"/>
    </xf>
    <xf numFmtId="0" fontId="13" fillId="3" borderId="6" xfId="0" applyNumberFormat="1" applyFont="1" applyFill="1" applyBorder="1" applyAlignment="1">
      <alignment horizontal="right" vertical="top" wrapText="1"/>
    </xf>
    <xf numFmtId="0" fontId="2" fillId="0" borderId="0" xfId="0" applyFont="1" applyAlignment="1">
      <alignment horizontal="right"/>
    </xf>
    <xf numFmtId="164" fontId="15" fillId="0" borderId="0" xfId="0" applyNumberFormat="1" applyFont="1" applyAlignment="1">
      <alignment horizontal="center"/>
    </xf>
    <xf numFmtId="49" fontId="0" fillId="0" borderId="1" xfId="0" applyNumberFormat="1" applyBorder="1" applyAlignment="1">
      <alignment horizontal="right" wrapText="1"/>
    </xf>
    <xf numFmtId="166" fontId="0" fillId="0" borderId="1" xfId="0" applyNumberFormat="1" applyBorder="1"/>
    <xf numFmtId="164" fontId="0" fillId="0" borderId="1" xfId="0" applyNumberFormat="1" applyBorder="1"/>
    <xf numFmtId="49" fontId="0" fillId="0" borderId="1" xfId="0" applyNumberFormat="1" applyBorder="1" applyAlignment="1">
      <alignment horizontal="right" vertical="top" wrapText="1"/>
    </xf>
    <xf numFmtId="49" fontId="0" fillId="0" borderId="1" xfId="0" applyNumberFormat="1" applyBorder="1" applyAlignment="1">
      <alignment horizontal="right" vertical="top"/>
    </xf>
    <xf numFmtId="0" fontId="0" fillId="0" borderId="1" xfId="0" applyBorder="1"/>
    <xf numFmtId="0" fontId="17" fillId="0" borderId="1" xfId="0" applyFont="1" applyBorder="1"/>
    <xf numFmtId="49" fontId="17" fillId="0" borderId="1" xfId="0" applyNumberFormat="1" applyFont="1" applyBorder="1" applyAlignment="1">
      <alignment horizontal="right" wrapText="1"/>
    </xf>
    <xf numFmtId="164" fontId="17" fillId="0" borderId="1" xfId="0" applyNumberFormat="1" applyFont="1" applyBorder="1"/>
    <xf numFmtId="0" fontId="18" fillId="0" borderId="0" xfId="0" applyFont="1"/>
    <xf numFmtId="0" fontId="3" fillId="0" borderId="9" xfId="0" applyFont="1" applyBorder="1" applyAlignment="1">
      <alignment horizontal="center" vertical="center" wrapText="1"/>
    </xf>
    <xf numFmtId="0" fontId="0" fillId="0" borderId="7" xfId="0" applyNumberFormat="1" applyFont="1" applyFill="1" applyBorder="1" applyAlignment="1">
      <alignment horizontal="right" vertical="top" wrapText="1"/>
    </xf>
    <xf numFmtId="166" fontId="0" fillId="0" borderId="1" xfId="0" applyNumberFormat="1" applyFont="1" applyBorder="1"/>
    <xf numFmtId="165" fontId="11" fillId="0" borderId="1" xfId="0" applyNumberFormat="1" applyFont="1" applyFill="1" applyBorder="1" applyAlignment="1" applyProtection="1">
      <alignment horizontal="center" vertical="center" wrapText="1"/>
      <protection locked="0"/>
    </xf>
    <xf numFmtId="165" fontId="11" fillId="3" borderId="1" xfId="0" applyNumberFormat="1" applyFont="1" applyFill="1" applyBorder="1" applyAlignment="1" applyProtection="1">
      <alignment horizontal="center" vertical="center" wrapText="1"/>
      <protection locked="0"/>
    </xf>
    <xf numFmtId="165" fontId="11" fillId="3" borderId="9" xfId="0" applyNumberFormat="1" applyFont="1" applyFill="1" applyBorder="1" applyAlignment="1" applyProtection="1">
      <alignment horizontal="center" vertical="center" wrapText="1"/>
      <protection locked="0"/>
    </xf>
    <xf numFmtId="165" fontId="3" fillId="0" borderId="1" xfId="0" applyNumberFormat="1" applyFont="1" applyBorder="1" applyAlignment="1" applyProtection="1">
      <alignment horizontal="center" vertical="center" wrapText="1"/>
      <protection locked="0"/>
    </xf>
    <xf numFmtId="165" fontId="3" fillId="0" borderId="1" xfId="0" applyNumberFormat="1" applyFont="1" applyFill="1" applyBorder="1" applyAlignment="1" applyProtection="1">
      <alignment horizontal="center" vertical="center" wrapText="1"/>
      <protection locked="0"/>
    </xf>
    <xf numFmtId="164" fontId="0" fillId="0" borderId="1" xfId="0" applyNumberFormat="1" applyBorder="1" applyProtection="1">
      <protection locked="0"/>
    </xf>
    <xf numFmtId="164" fontId="13" fillId="0" borderId="1" xfId="0" applyNumberFormat="1" applyFont="1" applyBorder="1" applyProtection="1">
      <protection locked="0"/>
    </xf>
    <xf numFmtId="0" fontId="7" fillId="3" borderId="1" xfId="0" applyFont="1" applyFill="1" applyBorder="1" applyAlignment="1" applyProtection="1">
      <alignment horizontal="right" vertical="top"/>
      <protection locked="0"/>
    </xf>
    <xf numFmtId="0" fontId="9" fillId="5" borderId="11" xfId="0" applyFont="1" applyFill="1" applyBorder="1" applyAlignment="1">
      <alignment horizontal="right" vertical="center" wrapText="1"/>
    </xf>
    <xf numFmtId="0" fontId="9" fillId="5" borderId="9" xfId="0" applyFont="1" applyFill="1" applyBorder="1" applyAlignment="1">
      <alignment horizontal="center" vertical="center" wrapText="1"/>
    </xf>
    <xf numFmtId="164" fontId="9" fillId="5" borderId="9" xfId="0" applyNumberFormat="1" applyFont="1" applyFill="1" applyBorder="1" applyAlignment="1" applyProtection="1">
      <alignment horizontal="center" vertical="center" wrapText="1"/>
      <protection locked="0"/>
    </xf>
    <xf numFmtId="0" fontId="9" fillId="5" borderId="4" xfId="0" applyFont="1" applyFill="1" applyBorder="1" applyAlignment="1">
      <alignment horizontal="right" vertical="center" wrapText="1"/>
    </xf>
    <xf numFmtId="0" fontId="9" fillId="5" borderId="1" xfId="0" applyFont="1" applyFill="1" applyBorder="1" applyAlignment="1">
      <alignment horizontal="center" vertical="center" wrapText="1"/>
    </xf>
    <xf numFmtId="164" fontId="9" fillId="5" borderId="1" xfId="0" applyNumberFormat="1" applyFont="1" applyFill="1" applyBorder="1" applyAlignment="1" applyProtection="1">
      <alignment horizontal="center" vertical="center" wrapText="1"/>
      <protection locked="0"/>
    </xf>
    <xf numFmtId="49" fontId="13" fillId="0" borderId="1" xfId="0" applyNumberFormat="1" applyFont="1" applyBorder="1" applyAlignment="1">
      <alignment horizontal="right" vertical="top"/>
    </xf>
    <xf numFmtId="49" fontId="16" fillId="0" borderId="1" xfId="0" applyNumberFormat="1" applyFont="1" applyBorder="1" applyAlignment="1">
      <alignment horizontal="right" vertical="top"/>
    </xf>
    <xf numFmtId="49" fontId="16" fillId="0" borderId="1" xfId="0" applyNumberFormat="1" applyFont="1" applyBorder="1" applyAlignment="1">
      <alignment horizontal="right" vertical="top" wrapText="1"/>
    </xf>
    <xf numFmtId="0" fontId="14" fillId="4" borderId="0" xfId="0" applyFont="1" applyFill="1" applyBorder="1" applyAlignment="1">
      <alignment horizontal="center" vertical="center" wrapText="1"/>
    </xf>
    <xf numFmtId="0" fontId="14" fillId="4" borderId="8" xfId="0" applyFont="1" applyFill="1" applyBorder="1" applyAlignment="1">
      <alignment horizontal="center" vertical="center" wrapText="1"/>
    </xf>
    <xf numFmtId="165" fontId="14" fillId="4" borderId="8" xfId="0" applyNumberFormat="1" applyFont="1" applyFill="1" applyBorder="1" applyAlignment="1">
      <alignment horizontal="center" vertical="center" wrapText="1"/>
    </xf>
    <xf numFmtId="165" fontId="14" fillId="4" borderId="8" xfId="0" applyNumberFormat="1" applyFont="1" applyFill="1" applyBorder="1" applyAlignment="1" applyProtection="1">
      <alignment horizontal="center" vertical="center" wrapText="1"/>
      <protection locked="0"/>
    </xf>
    <xf numFmtId="0" fontId="22" fillId="4" borderId="7" xfId="0" applyFont="1" applyFill="1" applyBorder="1" applyAlignment="1">
      <alignment horizontal="right" vertical="top" wrapText="1"/>
    </xf>
    <xf numFmtId="0" fontId="23" fillId="4" borderId="1" xfId="0"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165" fontId="23" fillId="4" borderId="1" xfId="0" applyNumberFormat="1" applyFont="1" applyFill="1" applyBorder="1" applyAlignment="1" applyProtection="1">
      <alignment horizontal="center" vertical="center" wrapText="1"/>
      <protection locked="0"/>
    </xf>
    <xf numFmtId="0" fontId="12" fillId="4" borderId="7" xfId="0" applyNumberFormat="1" applyFont="1" applyFill="1" applyBorder="1" applyAlignment="1">
      <alignment horizontal="right" vertical="top" wrapText="1"/>
    </xf>
    <xf numFmtId="0" fontId="4" fillId="4" borderId="1" xfId="0"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165" fontId="4" fillId="4" borderId="1" xfId="0" applyNumberFormat="1" applyFont="1" applyFill="1" applyBorder="1" applyAlignment="1" applyProtection="1">
      <alignment horizontal="center" vertical="center" wrapText="1"/>
      <protection locked="0"/>
    </xf>
    <xf numFmtId="0" fontId="14" fillId="4" borderId="7" xfId="0" applyFont="1" applyFill="1" applyBorder="1" applyAlignment="1">
      <alignment horizontal="center" vertical="center" wrapText="1"/>
    </xf>
    <xf numFmtId="0" fontId="14" fillId="4" borderId="1" xfId="0" applyFont="1" applyFill="1" applyBorder="1" applyAlignment="1">
      <alignment horizontal="center" vertical="center" wrapText="1"/>
    </xf>
    <xf numFmtId="165" fontId="14" fillId="4" borderId="1" xfId="0" applyNumberFormat="1" applyFont="1" applyFill="1" applyBorder="1" applyAlignment="1">
      <alignment horizontal="center" vertical="center" wrapText="1"/>
    </xf>
    <xf numFmtId="165" fontId="14" fillId="4" borderId="1" xfId="0" applyNumberFormat="1" applyFont="1" applyFill="1" applyBorder="1" applyAlignment="1" applyProtection="1">
      <alignment horizontal="center" vertical="center" wrapText="1"/>
      <protection locked="0"/>
    </xf>
    <xf numFmtId="164" fontId="0" fillId="0" borderId="1" xfId="0" applyNumberFormat="1" applyFont="1" applyBorder="1" applyProtection="1">
      <protection locked="0"/>
    </xf>
    <xf numFmtId="0" fontId="9" fillId="5" borderId="9"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3" fillId="0" borderId="0" xfId="0" applyFont="1" applyAlignment="1">
      <alignment horizontal="right" vertical="center" wrapTex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6" xfId="0" applyFont="1" applyBorder="1" applyAlignment="1">
      <alignment horizontal="right" vertical="center" wrapText="1"/>
    </xf>
    <xf numFmtId="0" fontId="9" fillId="0" borderId="10" xfId="0" applyFont="1" applyBorder="1" applyAlignment="1">
      <alignment horizontal="right" vertical="center" wrapText="1"/>
    </xf>
    <xf numFmtId="0" fontId="9" fillId="0" borderId="7" xfId="0" applyFont="1" applyBorder="1" applyAlignment="1">
      <alignment horizontal="right" vertical="center" wrapText="1"/>
    </xf>
    <xf numFmtId="0" fontId="9" fillId="0" borderId="6"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9" fillId="0" borderId="7" xfId="0" applyFont="1" applyFill="1" applyBorder="1" applyAlignment="1">
      <alignment horizontal="right" vertical="center" wrapText="1"/>
    </xf>
    <xf numFmtId="0" fontId="9" fillId="0" borderId="7" xfId="0" applyFont="1" applyBorder="1" applyAlignment="1">
      <alignment horizontal="center" vertical="center" wrapText="1"/>
    </xf>
    <xf numFmtId="0" fontId="9" fillId="0" borderId="12" xfId="0" applyFont="1" applyBorder="1" applyAlignment="1">
      <alignment horizontal="right" vertical="center" wrapText="1"/>
    </xf>
    <xf numFmtId="0" fontId="9" fillId="0" borderId="13" xfId="0" applyFont="1" applyBorder="1" applyAlignment="1">
      <alignment horizontal="right" vertical="center" wrapText="1"/>
    </xf>
    <xf numFmtId="0" fontId="9" fillId="0" borderId="14" xfId="0" applyFont="1" applyBorder="1" applyAlignment="1">
      <alignment horizontal="right" vertical="center" wrapText="1"/>
    </xf>
    <xf numFmtId="0" fontId="13" fillId="3" borderId="6" xfId="0" applyNumberFormat="1" applyFont="1" applyFill="1" applyBorder="1" applyAlignment="1">
      <alignment horizontal="right" vertical="top" wrapText="1"/>
    </xf>
    <xf numFmtId="0" fontId="13" fillId="3" borderId="10" xfId="0" applyNumberFormat="1" applyFont="1" applyFill="1" applyBorder="1" applyAlignment="1">
      <alignment horizontal="right" vertical="top" wrapText="1"/>
    </xf>
    <xf numFmtId="0" fontId="13" fillId="3" borderId="7" xfId="0" applyNumberFormat="1" applyFont="1" applyFill="1" applyBorder="1" applyAlignment="1">
      <alignment horizontal="right" vertical="top" wrapText="1"/>
    </xf>
    <xf numFmtId="0" fontId="6" fillId="0" borderId="0" xfId="0" applyFont="1" applyAlignment="1">
      <alignment horizontal="center"/>
    </xf>
    <xf numFmtId="0" fontId="1" fillId="0" borderId="0" xfId="0" applyFont="1" applyAlignment="1">
      <alignment horizontal="right"/>
    </xf>
    <xf numFmtId="0" fontId="2" fillId="0" borderId="0" xfId="0" applyFont="1" applyAlignment="1">
      <alignment horizontal="right"/>
    </xf>
    <xf numFmtId="0" fontId="19" fillId="0" borderId="0" xfId="0" applyFont="1" applyAlignment="1">
      <alignment horizontal="right"/>
    </xf>
    <xf numFmtId="0" fontId="5" fillId="0" borderId="2" xfId="0" applyFont="1" applyBorder="1" applyAlignment="1">
      <alignment horizontal="center" vertical="center"/>
    </xf>
    <xf numFmtId="0" fontId="20" fillId="0" borderId="0" xfId="0" applyFont="1" applyAlignment="1">
      <alignment horizontal="right"/>
    </xf>
    <xf numFmtId="49" fontId="21" fillId="0" borderId="1" xfId="0" applyNumberFormat="1" applyFont="1" applyBorder="1" applyAlignment="1">
      <alignment horizontal="center" vertical="top" wrapText="1"/>
    </xf>
    <xf numFmtId="49" fontId="13" fillId="0" borderId="6" xfId="0" applyNumberFormat="1" applyFont="1" applyBorder="1" applyAlignment="1">
      <alignment horizontal="right" vertical="top" wrapText="1"/>
    </xf>
    <xf numFmtId="49" fontId="13" fillId="0" borderId="7" xfId="0" applyNumberFormat="1" applyFont="1" applyBorder="1" applyAlignment="1">
      <alignment horizontal="right" vertical="top" wrapText="1"/>
    </xf>
    <xf numFmtId="49" fontId="16" fillId="0" borderId="6" xfId="0" applyNumberFormat="1" applyFont="1" applyBorder="1" applyAlignment="1">
      <alignment horizontal="right" vertical="top" wrapText="1"/>
    </xf>
    <xf numFmtId="49" fontId="16" fillId="0" borderId="7" xfId="0" applyNumberFormat="1" applyFont="1" applyBorder="1" applyAlignment="1">
      <alignment horizontal="right" vertical="top" wrapText="1"/>
    </xf>
    <xf numFmtId="0" fontId="13" fillId="0" borderId="6" xfId="0" applyFont="1" applyBorder="1" applyAlignment="1">
      <alignment horizontal="right"/>
    </xf>
    <xf numFmtId="0" fontId="13" fillId="0" borderId="10" xfId="0" applyFont="1" applyBorder="1" applyAlignment="1">
      <alignment horizontal="right"/>
    </xf>
    <xf numFmtId="0" fontId="13" fillId="0" borderId="7" xfId="0" applyFont="1" applyBorder="1" applyAlignment="1">
      <alignment horizontal="right"/>
    </xf>
    <xf numFmtId="49" fontId="16" fillId="0" borderId="6" xfId="0" applyNumberFormat="1" applyFont="1" applyBorder="1" applyAlignment="1">
      <alignment horizontal="center" vertical="top" wrapText="1"/>
    </xf>
    <xf numFmtId="49" fontId="16" fillId="0" borderId="7" xfId="0" applyNumberFormat="1" applyFont="1" applyBorder="1" applyAlignment="1">
      <alignment horizontal="center" vertical="top" wrapText="1"/>
    </xf>
    <xf numFmtId="49" fontId="21" fillId="0" borderId="6" xfId="0" applyNumberFormat="1" applyFont="1" applyBorder="1" applyAlignment="1">
      <alignment horizontal="right" vertical="top" wrapText="1"/>
    </xf>
    <xf numFmtId="49" fontId="21" fillId="0" borderId="7" xfId="0" applyNumberFormat="1" applyFont="1" applyBorder="1" applyAlignment="1">
      <alignment horizontal="right" vertical="top" wrapText="1"/>
    </xf>
    <xf numFmtId="49" fontId="13" fillId="0" borderId="6" xfId="0" applyNumberFormat="1" applyFont="1" applyBorder="1" applyAlignment="1">
      <alignment horizontal="center" vertical="top" wrapText="1"/>
    </xf>
    <xf numFmtId="49" fontId="13" fillId="0" borderId="7" xfId="0" applyNumberFormat="1" applyFont="1" applyBorder="1" applyAlignment="1">
      <alignment horizontal="center" vertical="top" wrapText="1"/>
    </xf>
    <xf numFmtId="0" fontId="3" fillId="0" borderId="0" xfId="0" applyFont="1" applyAlignment="1">
      <alignment horizontal="right"/>
    </xf>
  </cellXfs>
  <cellStyles count="2">
    <cellStyle name="Normal" xfId="0" builtinId="0"/>
    <cellStyle name="Normal 2" xfId="1" xr:uid="{00000000-0005-0000-0000-00002F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1</xdr:row>
          <xdr:rowOff>19050</xdr:rowOff>
        </xdr:from>
        <xdr:to>
          <xdr:col>7</xdr:col>
          <xdr:colOff>0</xdr:colOff>
          <xdr:row>4</xdr:row>
          <xdr:rowOff>76200</xdr:rowOff>
        </xdr:to>
        <xdr:sp macro="" textlink="">
          <xdr:nvSpPr>
            <xdr:cNvPr id="19457" name="Object 1" hidden="1">
              <a:extLst>
                <a:ext uri="{63B3BB69-23CF-44E3-9099-C40C66FF867C}">
                  <a14:compatExt spid="_x0000_s19457"/>
                </a:ext>
                <a:ext uri="{FF2B5EF4-FFF2-40B4-BE49-F238E27FC236}">
                  <a16:creationId xmlns:a16="http://schemas.microsoft.com/office/drawing/2014/main" id="{00000000-0008-0000-0000-0000014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19050</xdr:rowOff>
        </xdr:from>
        <xdr:to>
          <xdr:col>6</xdr:col>
          <xdr:colOff>0</xdr:colOff>
          <xdr:row>4</xdr:row>
          <xdr:rowOff>76200</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1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666750</xdr:colOff>
          <xdr:row>1</xdr:row>
          <xdr:rowOff>19050</xdr:rowOff>
        </xdr:from>
        <xdr:to>
          <xdr:col>5</xdr:col>
          <xdr:colOff>0</xdr:colOff>
          <xdr:row>4</xdr:row>
          <xdr:rowOff>76200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180D7-CB8D-4DE2-A0D4-128090158ED6}">
  <dimension ref="B1:L99"/>
  <sheetViews>
    <sheetView rightToLeft="1" topLeftCell="A88" workbookViewId="0">
      <selection activeCell="G95" sqref="G95"/>
    </sheetView>
  </sheetViews>
  <sheetFormatPr defaultRowHeight="14.25" x14ac:dyDescent="0.2"/>
  <cols>
    <col min="1" max="1" width="1" customWidth="1"/>
    <col min="2" max="2" width="9.5" customWidth="1"/>
    <col min="3" max="3" width="31.25" customWidth="1"/>
    <col min="4" max="4" width="6.375" customWidth="1"/>
    <col min="5" max="6" width="8.625" customWidth="1"/>
    <col min="7" max="7" width="15.375" customWidth="1"/>
  </cols>
  <sheetData>
    <row r="1" spans="2:7" ht="14.25" customHeight="1" x14ac:dyDescent="0.25">
      <c r="B1" s="118" t="s">
        <v>10</v>
      </c>
      <c r="C1" s="118"/>
      <c r="D1" s="118"/>
      <c r="E1" s="118"/>
      <c r="F1" s="118"/>
      <c r="G1" s="118"/>
    </row>
    <row r="3" spans="2:7" ht="18.75" x14ac:dyDescent="0.3">
      <c r="B3" s="119" t="s">
        <v>0</v>
      </c>
      <c r="C3" s="119"/>
      <c r="D3" s="119"/>
    </row>
    <row r="4" spans="2:7" ht="15.75" x14ac:dyDescent="0.25">
      <c r="B4" s="120" t="s">
        <v>1</v>
      </c>
      <c r="C4" s="120"/>
      <c r="D4" s="120"/>
    </row>
    <row r="5" spans="2:7" ht="15.75" x14ac:dyDescent="0.25">
      <c r="B5" s="31"/>
      <c r="C5" s="31"/>
      <c r="D5" s="31"/>
    </row>
    <row r="6" spans="2:7" ht="15.75" x14ac:dyDescent="0.25">
      <c r="B6" s="31"/>
      <c r="C6" s="31"/>
      <c r="D6" s="31"/>
    </row>
    <row r="7" spans="2:7" ht="15.75" x14ac:dyDescent="0.25">
      <c r="B7" s="30"/>
      <c r="C7" s="30"/>
      <c r="D7" s="31"/>
    </row>
    <row r="8" spans="2:7" ht="18" x14ac:dyDescent="0.25">
      <c r="B8" s="57" t="s">
        <v>403</v>
      </c>
      <c r="C8" s="23"/>
    </row>
    <row r="9" spans="2:7" ht="20.25" x14ac:dyDescent="0.3">
      <c r="B9" s="121" t="s">
        <v>34</v>
      </c>
      <c r="C9" s="121"/>
      <c r="D9" s="121"/>
    </row>
    <row r="11" spans="2:7" ht="18.75" x14ac:dyDescent="0.2">
      <c r="C11" s="122" t="s">
        <v>7</v>
      </c>
      <c r="D11" s="122"/>
      <c r="E11" s="122"/>
      <c r="F11" s="122"/>
      <c r="G11" s="9"/>
    </row>
    <row r="12" spans="2:7" ht="31.5" x14ac:dyDescent="0.2">
      <c r="B12" s="1" t="s">
        <v>2</v>
      </c>
      <c r="C12" s="1" t="s">
        <v>3</v>
      </c>
      <c r="D12" s="1" t="s">
        <v>4</v>
      </c>
      <c r="E12" s="1" t="s">
        <v>5</v>
      </c>
      <c r="F12" s="2" t="s">
        <v>6</v>
      </c>
      <c r="G12" s="1" t="s">
        <v>21</v>
      </c>
    </row>
    <row r="13" spans="2:7" ht="22.5" customHeight="1" x14ac:dyDescent="0.2">
      <c r="B13" s="105" t="s">
        <v>22</v>
      </c>
      <c r="C13" s="106"/>
      <c r="D13" s="106"/>
      <c r="E13" s="106"/>
      <c r="F13" s="106"/>
      <c r="G13" s="107"/>
    </row>
    <row r="14" spans="2:7" ht="34.5" customHeight="1" x14ac:dyDescent="0.2">
      <c r="B14" s="28"/>
      <c r="C14" s="98" t="s">
        <v>76</v>
      </c>
      <c r="D14" s="98"/>
      <c r="E14" s="98"/>
      <c r="F14" s="33"/>
      <c r="G14" s="29"/>
    </row>
    <row r="15" spans="2:7" ht="31.5" x14ac:dyDescent="0.2">
      <c r="B15" s="11" t="s">
        <v>65</v>
      </c>
      <c r="C15" s="16" t="s">
        <v>77</v>
      </c>
      <c r="D15" s="16" t="s">
        <v>9</v>
      </c>
      <c r="E15" s="16">
        <v>1</v>
      </c>
      <c r="F15" s="62"/>
      <c r="G15" s="61">
        <f>E15*F15</f>
        <v>0</v>
      </c>
    </row>
    <row r="16" spans="2:7" ht="78.75" x14ac:dyDescent="0.2">
      <c r="B16" s="11" t="s">
        <v>66</v>
      </c>
      <c r="C16" s="16" t="s">
        <v>78</v>
      </c>
      <c r="D16" s="16" t="s">
        <v>9</v>
      </c>
      <c r="E16" s="16">
        <v>1</v>
      </c>
      <c r="F16" s="62"/>
      <c r="G16" s="61">
        <f t="shared" ref="G16:G30" si="0">E16*F16</f>
        <v>0</v>
      </c>
    </row>
    <row r="17" spans="2:7" ht="36.75" customHeight="1" x14ac:dyDescent="0.2">
      <c r="B17" s="11" t="s">
        <v>67</v>
      </c>
      <c r="C17" s="16" t="s">
        <v>46</v>
      </c>
      <c r="D17" s="16" t="s">
        <v>9</v>
      </c>
      <c r="E17" s="16">
        <v>10</v>
      </c>
      <c r="F17" s="62"/>
      <c r="G17" s="61">
        <f t="shared" si="0"/>
        <v>0</v>
      </c>
    </row>
    <row r="18" spans="2:7" ht="31.5" x14ac:dyDescent="0.2">
      <c r="B18" s="11" t="s">
        <v>68</v>
      </c>
      <c r="C18" s="16" t="s">
        <v>47</v>
      </c>
      <c r="D18" s="16" t="s">
        <v>11</v>
      </c>
      <c r="E18" s="16">
        <v>45</v>
      </c>
      <c r="F18" s="62"/>
      <c r="G18" s="61">
        <f t="shared" si="0"/>
        <v>0</v>
      </c>
    </row>
    <row r="19" spans="2:7" ht="31.5" x14ac:dyDescent="0.2">
      <c r="B19" s="11" t="s">
        <v>69</v>
      </c>
      <c r="C19" s="16" t="s">
        <v>91</v>
      </c>
      <c r="D19" s="16" t="s">
        <v>11</v>
      </c>
      <c r="E19" s="16">
        <v>30</v>
      </c>
      <c r="F19" s="62"/>
      <c r="G19" s="61">
        <f t="shared" si="0"/>
        <v>0</v>
      </c>
    </row>
    <row r="20" spans="2:7" ht="31.5" x14ac:dyDescent="0.2">
      <c r="B20" s="11" t="s">
        <v>70</v>
      </c>
      <c r="C20" s="16" t="s">
        <v>79</v>
      </c>
      <c r="D20" s="16" t="s">
        <v>9</v>
      </c>
      <c r="E20" s="16">
        <v>6</v>
      </c>
      <c r="F20" s="62"/>
      <c r="G20" s="61">
        <f t="shared" si="0"/>
        <v>0</v>
      </c>
    </row>
    <row r="21" spans="2:7" ht="31.5" x14ac:dyDescent="0.2">
      <c r="B21" s="11" t="s">
        <v>84</v>
      </c>
      <c r="C21" s="16" t="s">
        <v>43</v>
      </c>
      <c r="D21" s="16" t="s">
        <v>11</v>
      </c>
      <c r="E21" s="16">
        <v>30</v>
      </c>
      <c r="F21" s="62"/>
      <c r="G21" s="61">
        <f t="shared" si="0"/>
        <v>0</v>
      </c>
    </row>
    <row r="22" spans="2:7" ht="47.25" x14ac:dyDescent="0.2">
      <c r="B22" s="11" t="s">
        <v>85</v>
      </c>
      <c r="C22" s="16" t="s">
        <v>54</v>
      </c>
      <c r="D22" s="16" t="s">
        <v>25</v>
      </c>
      <c r="E22" s="16">
        <v>2</v>
      </c>
      <c r="F22" s="62"/>
      <c r="G22" s="61">
        <f t="shared" si="0"/>
        <v>0</v>
      </c>
    </row>
    <row r="23" spans="2:7" ht="68.25" customHeight="1" x14ac:dyDescent="0.2">
      <c r="B23" s="11" t="s">
        <v>86</v>
      </c>
      <c r="C23" s="16" t="s">
        <v>80</v>
      </c>
      <c r="D23" s="16" t="s">
        <v>25</v>
      </c>
      <c r="E23" s="16">
        <v>1</v>
      </c>
      <c r="F23" s="62"/>
      <c r="G23" s="61">
        <f t="shared" si="0"/>
        <v>0</v>
      </c>
    </row>
    <row r="24" spans="2:7" ht="68.25" customHeight="1" x14ac:dyDescent="0.2">
      <c r="B24" s="11" t="s">
        <v>87</v>
      </c>
      <c r="C24" s="16" t="s">
        <v>81</v>
      </c>
      <c r="D24" s="16" t="s">
        <v>11</v>
      </c>
      <c r="E24" s="16">
        <v>120</v>
      </c>
      <c r="F24" s="62"/>
      <c r="G24" s="61">
        <f t="shared" si="0"/>
        <v>0</v>
      </c>
    </row>
    <row r="25" spans="2:7" ht="37.5" customHeight="1" x14ac:dyDescent="0.2">
      <c r="B25" s="11" t="s">
        <v>88</v>
      </c>
      <c r="C25" s="20" t="s">
        <v>60</v>
      </c>
      <c r="D25" s="16" t="s">
        <v>11</v>
      </c>
      <c r="E25" s="16">
        <v>25</v>
      </c>
      <c r="F25" s="62"/>
      <c r="G25" s="61">
        <f t="shared" si="0"/>
        <v>0</v>
      </c>
    </row>
    <row r="26" spans="2:7" ht="91.5" customHeight="1" x14ac:dyDescent="0.2">
      <c r="B26" s="11" t="s">
        <v>89</v>
      </c>
      <c r="C26" s="20" t="s">
        <v>61</v>
      </c>
      <c r="D26" s="16" t="s">
        <v>11</v>
      </c>
      <c r="E26" s="16">
        <v>45</v>
      </c>
      <c r="F26" s="62"/>
      <c r="G26" s="61">
        <f t="shared" si="0"/>
        <v>0</v>
      </c>
    </row>
    <row r="27" spans="2:7" ht="66.75" customHeight="1" x14ac:dyDescent="0.2">
      <c r="B27" s="21" t="s">
        <v>125</v>
      </c>
      <c r="C27" s="20" t="s">
        <v>123</v>
      </c>
      <c r="D27" s="20" t="s">
        <v>25</v>
      </c>
      <c r="E27" s="20">
        <v>1</v>
      </c>
      <c r="F27" s="61"/>
      <c r="G27" s="61">
        <f t="shared" si="0"/>
        <v>0</v>
      </c>
    </row>
    <row r="28" spans="2:7" ht="70.5" customHeight="1" x14ac:dyDescent="0.2">
      <c r="B28" s="21" t="s">
        <v>126</v>
      </c>
      <c r="C28" s="20" t="s">
        <v>124</v>
      </c>
      <c r="D28" s="20" t="s">
        <v>25</v>
      </c>
      <c r="E28" s="20">
        <v>1</v>
      </c>
      <c r="F28" s="61"/>
      <c r="G28" s="61">
        <f t="shared" si="0"/>
        <v>0</v>
      </c>
    </row>
    <row r="29" spans="2:7" ht="70.5" customHeight="1" x14ac:dyDescent="0.2">
      <c r="B29" s="21" t="s">
        <v>130</v>
      </c>
      <c r="C29" s="20" t="s">
        <v>129</v>
      </c>
      <c r="D29" s="20" t="s">
        <v>25</v>
      </c>
      <c r="E29" s="20">
        <v>1</v>
      </c>
      <c r="F29" s="61"/>
      <c r="G29" s="61">
        <f t="shared" si="0"/>
        <v>0</v>
      </c>
    </row>
    <row r="30" spans="2:7" ht="70.5" customHeight="1" x14ac:dyDescent="0.2">
      <c r="B30" s="21" t="s">
        <v>133</v>
      </c>
      <c r="C30" s="16" t="s">
        <v>134</v>
      </c>
      <c r="D30" s="20" t="s">
        <v>25</v>
      </c>
      <c r="E30" s="20">
        <v>1</v>
      </c>
      <c r="F30" s="61"/>
      <c r="G30" s="61">
        <f t="shared" si="0"/>
        <v>0</v>
      </c>
    </row>
    <row r="31" spans="2:7" ht="15.75" x14ac:dyDescent="0.2">
      <c r="B31" s="12"/>
      <c r="C31" s="90" t="s">
        <v>90</v>
      </c>
      <c r="D31" s="91"/>
      <c r="E31" s="91"/>
      <c r="F31" s="92"/>
      <c r="G31" s="93">
        <f>SUM(G15:G30)</f>
        <v>0</v>
      </c>
    </row>
    <row r="32" spans="2:7" ht="16.5" customHeight="1" x14ac:dyDescent="0.2">
      <c r="B32" s="105" t="s">
        <v>92</v>
      </c>
      <c r="C32" s="106"/>
      <c r="D32" s="106"/>
      <c r="E32" s="106"/>
      <c r="F32" s="106"/>
      <c r="G32" s="107"/>
    </row>
    <row r="33" spans="2:12" ht="153" customHeight="1" x14ac:dyDescent="0.2">
      <c r="B33" s="21" t="s">
        <v>131</v>
      </c>
      <c r="C33" s="37" t="s">
        <v>108</v>
      </c>
      <c r="D33" s="38" t="s">
        <v>11</v>
      </c>
      <c r="E33" s="39">
        <v>20</v>
      </c>
      <c r="F33" s="68"/>
      <c r="G33" s="62">
        <f>F33*E33</f>
        <v>0</v>
      </c>
    </row>
    <row r="34" spans="2:12" ht="111" customHeight="1" x14ac:dyDescent="0.2">
      <c r="B34" s="21" t="s">
        <v>132</v>
      </c>
      <c r="C34" s="40" t="s">
        <v>93</v>
      </c>
      <c r="D34" s="38" t="s">
        <v>11</v>
      </c>
      <c r="E34" s="39">
        <v>45</v>
      </c>
      <c r="F34" s="68"/>
      <c r="G34" s="62">
        <f>F34*E34</f>
        <v>0</v>
      </c>
    </row>
    <row r="35" spans="2:12" ht="15.75" x14ac:dyDescent="0.2">
      <c r="B35" s="12"/>
      <c r="C35" s="90" t="s">
        <v>94</v>
      </c>
      <c r="D35" s="91"/>
      <c r="E35" s="91"/>
      <c r="F35" s="92"/>
      <c r="G35" s="93">
        <f>SUM(G33:G34)</f>
        <v>0</v>
      </c>
    </row>
    <row r="36" spans="2:12" ht="14.25" customHeight="1" x14ac:dyDescent="0.2">
      <c r="B36" s="105" t="s">
        <v>20</v>
      </c>
      <c r="C36" s="106"/>
      <c r="D36" s="106"/>
      <c r="E36" s="106"/>
      <c r="F36" s="106"/>
      <c r="G36" s="107"/>
    </row>
    <row r="37" spans="2:12" ht="32.25" customHeight="1" x14ac:dyDescent="0.2">
      <c r="B37" s="44" t="s">
        <v>142</v>
      </c>
      <c r="C37" s="98" t="s">
        <v>408</v>
      </c>
      <c r="D37" s="98"/>
      <c r="E37" s="98"/>
      <c r="F37" s="98"/>
      <c r="G37" s="111"/>
    </row>
    <row r="38" spans="2:12" ht="92.25" customHeight="1" x14ac:dyDescent="0.2">
      <c r="B38" s="11" t="s">
        <v>71</v>
      </c>
      <c r="C38" s="16" t="s">
        <v>55</v>
      </c>
      <c r="D38" s="16" t="s">
        <v>9</v>
      </c>
      <c r="E38" s="16">
        <v>3</v>
      </c>
      <c r="F38" s="62"/>
      <c r="G38" s="62">
        <f>E38*F38</f>
        <v>0</v>
      </c>
    </row>
    <row r="39" spans="2:12" ht="108" customHeight="1" x14ac:dyDescent="0.2">
      <c r="B39" s="11" t="s">
        <v>72</v>
      </c>
      <c r="C39" s="16" t="s">
        <v>82</v>
      </c>
      <c r="D39" s="16" t="s">
        <v>25</v>
      </c>
      <c r="E39" s="16">
        <v>1</v>
      </c>
      <c r="F39" s="62"/>
      <c r="G39" s="62">
        <f t="shared" ref="G39:G42" si="1">E39*F39</f>
        <v>0</v>
      </c>
    </row>
    <row r="40" spans="2:12" ht="136.5" customHeight="1" x14ac:dyDescent="0.2">
      <c r="B40" s="11" t="s">
        <v>73</v>
      </c>
      <c r="C40" s="21" t="s">
        <v>149</v>
      </c>
      <c r="D40" s="16" t="s">
        <v>9</v>
      </c>
      <c r="E40" s="16">
        <v>1</v>
      </c>
      <c r="F40" s="62"/>
      <c r="G40" s="62">
        <f t="shared" si="1"/>
        <v>0</v>
      </c>
    </row>
    <row r="41" spans="2:12" ht="78.75" x14ac:dyDescent="0.2">
      <c r="B41" s="11" t="s">
        <v>74</v>
      </c>
      <c r="C41" s="21" t="s">
        <v>83</v>
      </c>
      <c r="D41" s="16" t="s">
        <v>17</v>
      </c>
      <c r="E41" s="16">
        <v>1</v>
      </c>
      <c r="F41" s="62"/>
      <c r="G41" s="62">
        <f t="shared" si="1"/>
        <v>0</v>
      </c>
    </row>
    <row r="42" spans="2:12" ht="66.75" customHeight="1" x14ac:dyDescent="0.2">
      <c r="B42" s="21" t="s">
        <v>75</v>
      </c>
      <c r="C42" s="21" t="s">
        <v>127</v>
      </c>
      <c r="D42" s="21" t="s">
        <v>25</v>
      </c>
      <c r="E42" s="21">
        <v>1</v>
      </c>
      <c r="F42" s="65"/>
      <c r="G42" s="62">
        <f t="shared" si="1"/>
        <v>0</v>
      </c>
    </row>
    <row r="43" spans="2:12" ht="15.75" x14ac:dyDescent="0.2">
      <c r="B43" s="12"/>
      <c r="C43" s="90" t="s">
        <v>28</v>
      </c>
      <c r="D43" s="91"/>
      <c r="E43" s="91"/>
      <c r="F43" s="92"/>
      <c r="G43" s="93">
        <f>SUM(G38:G42)</f>
        <v>0</v>
      </c>
    </row>
    <row r="44" spans="2:12" ht="15.75" customHeight="1" thickBot="1" x14ac:dyDescent="0.25">
      <c r="B44" s="112" t="s">
        <v>12</v>
      </c>
      <c r="C44" s="113"/>
      <c r="D44" s="113"/>
      <c r="E44" s="113"/>
      <c r="F44" s="113"/>
      <c r="G44" s="114"/>
    </row>
    <row r="45" spans="2:12" ht="53.25" customHeight="1" x14ac:dyDescent="0.2">
      <c r="B45" s="99" t="s">
        <v>151</v>
      </c>
      <c r="C45" s="100"/>
      <c r="D45" s="100"/>
      <c r="E45" s="100"/>
      <c r="F45" s="100"/>
      <c r="G45" s="101"/>
    </row>
    <row r="46" spans="2:12" ht="53.25" customHeight="1" thickBot="1" x14ac:dyDescent="0.25">
      <c r="B46" s="102" t="s">
        <v>107</v>
      </c>
      <c r="C46" s="103"/>
      <c r="D46" s="103"/>
      <c r="E46" s="103"/>
      <c r="F46" s="103"/>
      <c r="G46" s="104"/>
    </row>
    <row r="47" spans="2:12" ht="44.25" customHeight="1" x14ac:dyDescent="0.2">
      <c r="B47" s="41" t="s">
        <v>95</v>
      </c>
      <c r="C47" s="35" t="s">
        <v>56</v>
      </c>
      <c r="D47" s="36" t="s">
        <v>9</v>
      </c>
      <c r="E47" s="36">
        <v>4</v>
      </c>
      <c r="F47" s="63"/>
      <c r="G47" s="63">
        <f>E47*F47</f>
        <v>0</v>
      </c>
      <c r="L47" s="14"/>
    </row>
    <row r="48" spans="2:12" ht="39.75" customHeight="1" x14ac:dyDescent="0.2">
      <c r="B48" s="42" t="s">
        <v>96</v>
      </c>
      <c r="C48" s="18" t="s">
        <v>44</v>
      </c>
      <c r="D48" s="16" t="s">
        <v>9</v>
      </c>
      <c r="E48" s="16">
        <v>2</v>
      </c>
      <c r="F48" s="62"/>
      <c r="G48" s="63">
        <f t="shared" ref="G48:G58" si="2">E48*F48</f>
        <v>0</v>
      </c>
    </row>
    <row r="49" spans="2:7" ht="33" customHeight="1" x14ac:dyDescent="0.2">
      <c r="B49" s="41" t="s">
        <v>97</v>
      </c>
      <c r="C49" s="18" t="s">
        <v>48</v>
      </c>
      <c r="D49" s="16" t="s">
        <v>9</v>
      </c>
      <c r="E49" s="16">
        <v>2</v>
      </c>
      <c r="F49" s="62"/>
      <c r="G49" s="63">
        <f t="shared" si="2"/>
        <v>0</v>
      </c>
    </row>
    <row r="50" spans="2:7" ht="70.5" customHeight="1" x14ac:dyDescent="0.2">
      <c r="B50" s="42" t="s">
        <v>98</v>
      </c>
      <c r="C50" s="18" t="s">
        <v>50</v>
      </c>
      <c r="D50" s="16" t="s">
        <v>26</v>
      </c>
      <c r="E50" s="16">
        <v>40</v>
      </c>
      <c r="F50" s="62"/>
      <c r="G50" s="63">
        <f t="shared" si="2"/>
        <v>0</v>
      </c>
    </row>
    <row r="51" spans="2:7" ht="50.25" customHeight="1" x14ac:dyDescent="0.2">
      <c r="B51" s="41" t="s">
        <v>99</v>
      </c>
      <c r="C51" s="18" t="s">
        <v>52</v>
      </c>
      <c r="D51" s="16" t="s">
        <v>17</v>
      </c>
      <c r="E51" s="16">
        <v>10</v>
      </c>
      <c r="F51" s="62"/>
      <c r="G51" s="63">
        <f t="shared" si="2"/>
        <v>0</v>
      </c>
    </row>
    <row r="52" spans="2:7" ht="49.5" customHeight="1" x14ac:dyDescent="0.2">
      <c r="B52" s="42" t="s">
        <v>100</v>
      </c>
      <c r="C52" s="18" t="s">
        <v>51</v>
      </c>
      <c r="D52" s="16" t="s">
        <v>26</v>
      </c>
      <c r="E52" s="16">
        <v>40</v>
      </c>
      <c r="F52" s="62"/>
      <c r="G52" s="63">
        <f t="shared" si="2"/>
        <v>0</v>
      </c>
    </row>
    <row r="53" spans="2:7" ht="103.5" customHeight="1" x14ac:dyDescent="0.2">
      <c r="B53" s="41" t="s">
        <v>101</v>
      </c>
      <c r="C53" s="22" t="s">
        <v>57</v>
      </c>
      <c r="D53" s="16" t="s">
        <v>25</v>
      </c>
      <c r="E53" s="16">
        <v>3</v>
      </c>
      <c r="F53" s="62"/>
      <c r="G53" s="63">
        <f t="shared" si="2"/>
        <v>0</v>
      </c>
    </row>
    <row r="54" spans="2:7" ht="118.5" customHeight="1" x14ac:dyDescent="0.2">
      <c r="B54" s="42" t="s">
        <v>102</v>
      </c>
      <c r="C54" s="22" t="s">
        <v>152</v>
      </c>
      <c r="D54" s="16" t="s">
        <v>17</v>
      </c>
      <c r="E54" s="16">
        <v>2</v>
      </c>
      <c r="F54" s="62"/>
      <c r="G54" s="63">
        <f t="shared" si="2"/>
        <v>0</v>
      </c>
    </row>
    <row r="55" spans="2:7" ht="42.75" customHeight="1" x14ac:dyDescent="0.2">
      <c r="B55" s="41" t="s">
        <v>103</v>
      </c>
      <c r="C55" s="8" t="s">
        <v>27</v>
      </c>
      <c r="D55" s="11" t="s">
        <v>9</v>
      </c>
      <c r="E55" s="11">
        <v>2</v>
      </c>
      <c r="F55" s="64"/>
      <c r="G55" s="63">
        <f t="shared" si="2"/>
        <v>0</v>
      </c>
    </row>
    <row r="56" spans="2:7" ht="42.75" customHeight="1" x14ac:dyDescent="0.2">
      <c r="B56" s="42" t="s">
        <v>104</v>
      </c>
      <c r="C56" s="8" t="s">
        <v>58</v>
      </c>
      <c r="D56" s="11" t="s">
        <v>25</v>
      </c>
      <c r="E56" s="11">
        <v>3</v>
      </c>
      <c r="F56" s="64"/>
      <c r="G56" s="63">
        <f t="shared" si="2"/>
        <v>0</v>
      </c>
    </row>
    <row r="57" spans="2:7" ht="42.75" customHeight="1" x14ac:dyDescent="0.2">
      <c r="B57" s="41" t="s">
        <v>105</v>
      </c>
      <c r="C57" s="22" t="s">
        <v>59</v>
      </c>
      <c r="D57" s="21" t="s">
        <v>25</v>
      </c>
      <c r="E57" s="21">
        <v>1</v>
      </c>
      <c r="F57" s="65"/>
      <c r="G57" s="63">
        <f t="shared" si="2"/>
        <v>0</v>
      </c>
    </row>
    <row r="58" spans="2:7" ht="79.5" customHeight="1" x14ac:dyDescent="0.2">
      <c r="B58" s="58" t="s">
        <v>404</v>
      </c>
      <c r="C58" s="59" t="s">
        <v>53</v>
      </c>
      <c r="D58" s="21" t="s">
        <v>25</v>
      </c>
      <c r="E58" s="21">
        <v>3</v>
      </c>
      <c r="F58" s="65"/>
      <c r="G58" s="63">
        <f t="shared" si="2"/>
        <v>0</v>
      </c>
    </row>
    <row r="59" spans="2:7" ht="21" customHeight="1" x14ac:dyDescent="0.2">
      <c r="B59" s="12"/>
      <c r="C59" s="86" t="s">
        <v>29</v>
      </c>
      <c r="D59" s="87"/>
      <c r="E59" s="87"/>
      <c r="F59" s="88"/>
      <c r="G59" s="89">
        <f>SUM(G47:G58)</f>
        <v>0</v>
      </c>
    </row>
    <row r="60" spans="2:7" ht="15.75" customHeight="1" x14ac:dyDescent="0.2">
      <c r="B60" s="115" t="s">
        <v>13</v>
      </c>
      <c r="C60" s="116"/>
      <c r="D60" s="116"/>
      <c r="E60" s="116"/>
      <c r="F60" s="116"/>
      <c r="G60" s="117"/>
    </row>
    <row r="61" spans="2:7" ht="34.5" customHeight="1" x14ac:dyDescent="0.2">
      <c r="B61" s="45" t="s">
        <v>150</v>
      </c>
      <c r="C61" s="116" t="s">
        <v>154</v>
      </c>
      <c r="D61" s="116"/>
      <c r="E61" s="116"/>
      <c r="F61" s="116"/>
      <c r="G61" s="117"/>
    </row>
    <row r="62" spans="2:7" ht="66.75" customHeight="1" x14ac:dyDescent="0.2">
      <c r="B62" s="11" t="s">
        <v>14</v>
      </c>
      <c r="C62" s="19" t="s">
        <v>106</v>
      </c>
      <c r="D62" s="20" t="s">
        <v>11</v>
      </c>
      <c r="E62" s="20">
        <v>75</v>
      </c>
      <c r="F62" s="61"/>
      <c r="G62" s="61">
        <f>E62*F62</f>
        <v>0</v>
      </c>
    </row>
    <row r="63" spans="2:7" ht="62.25" customHeight="1" x14ac:dyDescent="0.2">
      <c r="B63" s="12" t="s">
        <v>109</v>
      </c>
      <c r="C63" s="19" t="s">
        <v>153</v>
      </c>
      <c r="D63" s="20" t="s">
        <v>11</v>
      </c>
      <c r="E63" s="20">
        <v>30</v>
      </c>
      <c r="F63" s="61"/>
      <c r="G63" s="61">
        <f>E63*F63</f>
        <v>0</v>
      </c>
    </row>
    <row r="64" spans="2:7" ht="21" customHeight="1" x14ac:dyDescent="0.2">
      <c r="B64" s="12"/>
      <c r="C64" s="82" t="s">
        <v>30</v>
      </c>
      <c r="D64" s="83"/>
      <c r="E64" s="83"/>
      <c r="F64" s="84"/>
      <c r="G64" s="85">
        <f>SUM(G62:G63)</f>
        <v>0</v>
      </c>
    </row>
    <row r="65" spans="2:8" ht="31.5" customHeight="1" x14ac:dyDescent="0.2">
      <c r="B65" s="105" t="s">
        <v>45</v>
      </c>
      <c r="C65" s="106"/>
      <c r="D65" s="106"/>
      <c r="E65" s="106"/>
      <c r="F65" s="106"/>
      <c r="G65" s="107"/>
    </row>
    <row r="66" spans="2:8" ht="46.5" customHeight="1" x14ac:dyDescent="0.2">
      <c r="B66" s="43" t="s">
        <v>18</v>
      </c>
      <c r="C66" s="19" t="s">
        <v>148</v>
      </c>
      <c r="D66" s="20" t="s">
        <v>11</v>
      </c>
      <c r="E66" s="21">
        <v>700</v>
      </c>
      <c r="F66" s="61"/>
      <c r="G66" s="61">
        <f>E66*F66</f>
        <v>0</v>
      </c>
    </row>
    <row r="67" spans="2:8" ht="51.75" customHeight="1" x14ac:dyDescent="0.2">
      <c r="B67" s="20" t="s">
        <v>19</v>
      </c>
      <c r="C67" s="19" t="s">
        <v>23</v>
      </c>
      <c r="D67" s="20" t="s">
        <v>11</v>
      </c>
      <c r="E67" s="20">
        <v>700</v>
      </c>
      <c r="F67" s="61"/>
      <c r="G67" s="61">
        <f t="shared" ref="G67:G68" si="3">E67*F67</f>
        <v>0</v>
      </c>
    </row>
    <row r="68" spans="2:8" ht="38.25" customHeight="1" x14ac:dyDescent="0.2">
      <c r="B68" s="43" t="s">
        <v>110</v>
      </c>
      <c r="C68" s="19" t="s">
        <v>64</v>
      </c>
      <c r="D68" s="20" t="s">
        <v>17</v>
      </c>
      <c r="E68" s="20">
        <v>27</v>
      </c>
      <c r="F68" s="61"/>
      <c r="G68" s="61">
        <f t="shared" si="3"/>
        <v>0</v>
      </c>
    </row>
    <row r="69" spans="2:8" ht="21.75" customHeight="1" x14ac:dyDescent="0.2">
      <c r="B69" s="12"/>
      <c r="C69" s="82" t="s">
        <v>31</v>
      </c>
      <c r="D69" s="83"/>
      <c r="E69" s="83"/>
      <c r="F69" s="84"/>
      <c r="G69" s="85">
        <f>SUM(G66:G68)</f>
        <v>0</v>
      </c>
    </row>
    <row r="70" spans="2:8" ht="15.75" customHeight="1" x14ac:dyDescent="0.2">
      <c r="B70" s="105" t="s">
        <v>15</v>
      </c>
      <c r="C70" s="106"/>
      <c r="D70" s="106"/>
      <c r="E70" s="106"/>
      <c r="F70" s="106"/>
      <c r="G70" s="107"/>
    </row>
    <row r="71" spans="2:8" ht="117" customHeight="1" x14ac:dyDescent="0.2">
      <c r="B71" s="11" t="s">
        <v>16</v>
      </c>
      <c r="C71" s="20" t="s">
        <v>63</v>
      </c>
      <c r="D71" s="20" t="s">
        <v>8</v>
      </c>
      <c r="E71" s="20">
        <v>120</v>
      </c>
      <c r="F71" s="61"/>
      <c r="G71" s="61">
        <f>E71*F71</f>
        <v>0</v>
      </c>
      <c r="H71" s="15"/>
    </row>
    <row r="72" spans="2:8" ht="51" customHeight="1" x14ac:dyDescent="0.2">
      <c r="B72" s="11" t="s">
        <v>111</v>
      </c>
      <c r="C72" s="20" t="s">
        <v>112</v>
      </c>
      <c r="D72" s="20" t="s">
        <v>11</v>
      </c>
      <c r="E72" s="20">
        <v>45</v>
      </c>
      <c r="F72" s="61"/>
      <c r="G72" s="61">
        <f t="shared" ref="G72:G73" si="4">E72*F72</f>
        <v>0</v>
      </c>
    </row>
    <row r="73" spans="2:8" ht="112.5" customHeight="1" x14ac:dyDescent="0.2">
      <c r="B73" s="11" t="s">
        <v>113</v>
      </c>
      <c r="C73" s="34" t="s">
        <v>62</v>
      </c>
      <c r="D73" s="20" t="s">
        <v>11</v>
      </c>
      <c r="E73" s="20">
        <v>45</v>
      </c>
      <c r="F73" s="61"/>
      <c r="G73" s="61">
        <f t="shared" si="4"/>
        <v>0</v>
      </c>
    </row>
    <row r="74" spans="2:8" ht="15.75" x14ac:dyDescent="0.2">
      <c r="B74" s="11"/>
      <c r="C74" s="82" t="s">
        <v>49</v>
      </c>
      <c r="D74" s="83"/>
      <c r="E74" s="83"/>
      <c r="F74" s="84"/>
      <c r="G74" s="85">
        <f>SUM(G71:G73)</f>
        <v>0</v>
      </c>
    </row>
    <row r="75" spans="2:8" ht="15.75" x14ac:dyDescent="0.2">
      <c r="B75" s="105" t="s">
        <v>33</v>
      </c>
      <c r="C75" s="106"/>
      <c r="D75" s="106"/>
      <c r="E75" s="106"/>
      <c r="F75" s="106"/>
      <c r="G75" s="107"/>
    </row>
    <row r="76" spans="2:8" ht="31.5" x14ac:dyDescent="0.2">
      <c r="B76" s="11" t="s">
        <v>115</v>
      </c>
      <c r="C76" s="21" t="s">
        <v>38</v>
      </c>
      <c r="D76" s="21" t="s">
        <v>25</v>
      </c>
      <c r="E76" s="21">
        <v>3</v>
      </c>
      <c r="F76" s="65"/>
      <c r="G76" s="65">
        <f>F76*E76</f>
        <v>0</v>
      </c>
    </row>
    <row r="77" spans="2:8" ht="78.75" x14ac:dyDescent="0.2">
      <c r="B77" s="11" t="s">
        <v>116</v>
      </c>
      <c r="C77" s="21" t="s">
        <v>39</v>
      </c>
      <c r="D77" s="21" t="s">
        <v>25</v>
      </c>
      <c r="E77" s="21">
        <v>1</v>
      </c>
      <c r="F77" s="65"/>
      <c r="G77" s="65">
        <f t="shared" ref="G77:G83" si="5">F77*E77</f>
        <v>0</v>
      </c>
    </row>
    <row r="78" spans="2:8" ht="94.5" x14ac:dyDescent="0.2">
      <c r="B78" s="11" t="s">
        <v>117</v>
      </c>
      <c r="C78" s="21" t="s">
        <v>405</v>
      </c>
      <c r="D78" s="21" t="s">
        <v>25</v>
      </c>
      <c r="E78" s="21">
        <v>1</v>
      </c>
      <c r="F78" s="65"/>
      <c r="G78" s="65">
        <f t="shared" si="5"/>
        <v>0</v>
      </c>
    </row>
    <row r="79" spans="2:8" ht="63" x14ac:dyDescent="0.2">
      <c r="B79" s="11" t="s">
        <v>118</v>
      </c>
      <c r="C79" s="21" t="s">
        <v>41</v>
      </c>
      <c r="D79" s="21" t="s">
        <v>25</v>
      </c>
      <c r="E79" s="21">
        <v>3</v>
      </c>
      <c r="F79" s="65"/>
      <c r="G79" s="65">
        <f t="shared" si="5"/>
        <v>0</v>
      </c>
    </row>
    <row r="80" spans="2:8" ht="141.75" x14ac:dyDescent="0.2">
      <c r="B80" s="11" t="s">
        <v>119</v>
      </c>
      <c r="C80" s="21" t="s">
        <v>406</v>
      </c>
      <c r="D80" s="21" t="s">
        <v>25</v>
      </c>
      <c r="E80" s="21">
        <v>1</v>
      </c>
      <c r="F80" s="65"/>
      <c r="G80" s="65">
        <f t="shared" si="5"/>
        <v>0</v>
      </c>
    </row>
    <row r="81" spans="2:7" ht="63" x14ac:dyDescent="0.2">
      <c r="B81" s="11" t="s">
        <v>120</v>
      </c>
      <c r="C81" s="21" t="s">
        <v>40</v>
      </c>
      <c r="D81" s="21" t="s">
        <v>25</v>
      </c>
      <c r="E81" s="21">
        <v>1</v>
      </c>
      <c r="F81" s="65"/>
      <c r="G81" s="65">
        <f t="shared" si="5"/>
        <v>0</v>
      </c>
    </row>
    <row r="82" spans="2:7" ht="47.25" x14ac:dyDescent="0.2">
      <c r="B82" s="11" t="s">
        <v>121</v>
      </c>
      <c r="C82" s="21" t="s">
        <v>42</v>
      </c>
      <c r="D82" s="21" t="s">
        <v>25</v>
      </c>
      <c r="E82" s="21">
        <v>1</v>
      </c>
      <c r="F82" s="65"/>
      <c r="G82" s="65">
        <f t="shared" si="5"/>
        <v>0</v>
      </c>
    </row>
    <row r="83" spans="2:7" ht="31.5" x14ac:dyDescent="0.2">
      <c r="B83" s="11" t="s">
        <v>122</v>
      </c>
      <c r="C83" s="21" t="s">
        <v>128</v>
      </c>
      <c r="D83" s="21" t="s">
        <v>25</v>
      </c>
      <c r="E83" s="21">
        <v>1</v>
      </c>
      <c r="F83" s="65"/>
      <c r="G83" s="65">
        <f t="shared" si="5"/>
        <v>0</v>
      </c>
    </row>
    <row r="84" spans="2:7" ht="15.75" x14ac:dyDescent="0.2">
      <c r="B84" s="11"/>
      <c r="C84" s="82" t="s">
        <v>453</v>
      </c>
      <c r="D84" s="83"/>
      <c r="E84" s="83"/>
      <c r="F84" s="84"/>
      <c r="G84" s="85">
        <f>SUM(G76:G83)</f>
        <v>0</v>
      </c>
    </row>
    <row r="85" spans="2:7" ht="15.75" x14ac:dyDescent="0.2">
      <c r="B85" s="108" t="s">
        <v>114</v>
      </c>
      <c r="C85" s="109"/>
      <c r="D85" s="109"/>
      <c r="E85" s="109"/>
      <c r="F85" s="109"/>
      <c r="G85" s="110"/>
    </row>
    <row r="86" spans="2:7" ht="89.25" customHeight="1" x14ac:dyDescent="0.2">
      <c r="B86" s="28"/>
      <c r="C86" s="98" t="s">
        <v>147</v>
      </c>
      <c r="D86" s="98"/>
      <c r="E86" s="98"/>
      <c r="F86" s="98"/>
      <c r="G86" s="111"/>
    </row>
    <row r="87" spans="2:7" ht="110.25" x14ac:dyDescent="0.2">
      <c r="B87" s="11" t="s">
        <v>135</v>
      </c>
      <c r="C87" s="20" t="s">
        <v>140</v>
      </c>
      <c r="D87" s="20" t="s">
        <v>9</v>
      </c>
      <c r="E87" s="20">
        <v>1</v>
      </c>
      <c r="F87" s="61"/>
      <c r="G87" s="61">
        <f>E87*F87</f>
        <v>0</v>
      </c>
    </row>
    <row r="88" spans="2:7" ht="78.75" x14ac:dyDescent="0.2">
      <c r="B88" s="11" t="s">
        <v>136</v>
      </c>
      <c r="C88" s="20" t="s">
        <v>402</v>
      </c>
      <c r="D88" s="20" t="s">
        <v>9</v>
      </c>
      <c r="E88" s="20">
        <v>2</v>
      </c>
      <c r="F88" s="61"/>
      <c r="G88" s="61">
        <f t="shared" ref="G88:G92" si="6">E88*F88</f>
        <v>0</v>
      </c>
    </row>
    <row r="89" spans="2:7" ht="63" x14ac:dyDescent="0.2">
      <c r="B89" s="11" t="s">
        <v>137</v>
      </c>
      <c r="C89" s="20" t="s">
        <v>141</v>
      </c>
      <c r="D89" s="20" t="s">
        <v>9</v>
      </c>
      <c r="E89" s="20">
        <v>1</v>
      </c>
      <c r="F89" s="61"/>
      <c r="G89" s="61">
        <f t="shared" si="6"/>
        <v>0</v>
      </c>
    </row>
    <row r="90" spans="2:7" ht="110.25" x14ac:dyDescent="0.2">
      <c r="B90" s="11" t="s">
        <v>138</v>
      </c>
      <c r="C90" s="16" t="s">
        <v>143</v>
      </c>
      <c r="D90" s="16" t="s">
        <v>25</v>
      </c>
      <c r="E90" s="16">
        <v>1</v>
      </c>
      <c r="F90" s="62"/>
      <c r="G90" s="61">
        <f t="shared" si="6"/>
        <v>0</v>
      </c>
    </row>
    <row r="91" spans="2:7" ht="63" x14ac:dyDescent="0.2">
      <c r="B91" s="11" t="s">
        <v>139</v>
      </c>
      <c r="C91" s="16" t="s">
        <v>144</v>
      </c>
      <c r="D91" s="16" t="s">
        <v>9</v>
      </c>
      <c r="E91" s="16">
        <v>1</v>
      </c>
      <c r="F91" s="62"/>
      <c r="G91" s="61">
        <f t="shared" si="6"/>
        <v>0</v>
      </c>
    </row>
    <row r="92" spans="2:7" ht="110.25" x14ac:dyDescent="0.2">
      <c r="B92" s="11" t="s">
        <v>145</v>
      </c>
      <c r="C92" s="20" t="s">
        <v>146</v>
      </c>
      <c r="D92" s="20" t="s">
        <v>9</v>
      </c>
      <c r="E92" s="20">
        <v>1</v>
      </c>
      <c r="F92" s="61"/>
      <c r="G92" s="61">
        <f t="shared" si="6"/>
        <v>0</v>
      </c>
    </row>
    <row r="93" spans="2:7" ht="15.75" x14ac:dyDescent="0.2">
      <c r="B93" s="13"/>
      <c r="C93" s="78" t="s">
        <v>32</v>
      </c>
      <c r="D93" s="79"/>
      <c r="E93" s="79"/>
      <c r="F93" s="80"/>
      <c r="G93" s="81">
        <f>SUM(G87:G92)</f>
        <v>0</v>
      </c>
    </row>
    <row r="94" spans="2:7" ht="16.5" thickBot="1" x14ac:dyDescent="0.25">
      <c r="B94" s="3"/>
      <c r="C94" s="69" t="s">
        <v>24</v>
      </c>
      <c r="D94" s="95"/>
      <c r="E94" s="95"/>
      <c r="F94" s="70"/>
      <c r="G94" s="71">
        <f>G31+G35+G43+G59+G64+G69+G74+G84+G93</f>
        <v>0</v>
      </c>
    </row>
    <row r="95" spans="2:7" ht="16.5" thickBot="1" x14ac:dyDescent="0.25">
      <c r="B95" s="3"/>
      <c r="C95" s="72" t="s">
        <v>24</v>
      </c>
      <c r="D95" s="96"/>
      <c r="E95" s="96"/>
      <c r="F95" s="73"/>
      <c r="G95" s="74">
        <f>G94*1.17</f>
        <v>0</v>
      </c>
    </row>
    <row r="96" spans="2:7" ht="15.75" x14ac:dyDescent="0.2">
      <c r="B96" s="4"/>
      <c r="C96" s="97"/>
      <c r="D96" s="97"/>
      <c r="E96" s="97"/>
      <c r="F96" s="97"/>
      <c r="G96" s="97"/>
    </row>
    <row r="97" spans="2:7" ht="15.75" x14ac:dyDescent="0.2">
      <c r="B97" s="3"/>
      <c r="C97" s="3"/>
      <c r="D97" s="3"/>
      <c r="E97" s="3"/>
      <c r="F97" s="3"/>
      <c r="G97" s="3"/>
    </row>
    <row r="98" spans="2:7" ht="15.75" x14ac:dyDescent="0.25">
      <c r="B98" s="5"/>
      <c r="C98" s="5"/>
      <c r="D98" s="5"/>
      <c r="E98" s="5"/>
      <c r="F98" s="5"/>
      <c r="G98" s="10"/>
    </row>
    <row r="99" spans="2:7" ht="15.75" x14ac:dyDescent="0.25">
      <c r="B99" s="5"/>
      <c r="C99" s="5"/>
      <c r="D99" s="5"/>
      <c r="E99" s="5"/>
      <c r="F99" s="5"/>
      <c r="G99" s="10"/>
    </row>
  </sheetData>
  <sheetProtection algorithmName="SHA-512" hashValue="LnHlYqibpxVNCkdsdDDWAa0AZaQYTb3I39hGz9UGbLxvo/X68/sdVh5/M94Osxuu3SXzwepaJetD8h8v21cctA==" saltValue="m09hFrJoMMw8L2vcIl+sfw==" spinCount="100000" sheet="1" objects="1" scenarios="1" selectLockedCells="1"/>
  <mergeCells count="23">
    <mergeCell ref="B75:G75"/>
    <mergeCell ref="B13:G13"/>
    <mergeCell ref="B1:G1"/>
    <mergeCell ref="B3:D3"/>
    <mergeCell ref="B4:D4"/>
    <mergeCell ref="B9:D9"/>
    <mergeCell ref="C11:F11"/>
    <mergeCell ref="D94:E94"/>
    <mergeCell ref="D95:E95"/>
    <mergeCell ref="C96:G96"/>
    <mergeCell ref="C14:E14"/>
    <mergeCell ref="B45:G45"/>
    <mergeCell ref="B46:G46"/>
    <mergeCell ref="B32:G32"/>
    <mergeCell ref="B85:G85"/>
    <mergeCell ref="C86:G86"/>
    <mergeCell ref="B36:G36"/>
    <mergeCell ref="B44:G44"/>
    <mergeCell ref="B60:G60"/>
    <mergeCell ref="B65:G65"/>
    <mergeCell ref="B70:G70"/>
    <mergeCell ref="C37:G37"/>
    <mergeCell ref="C61:G6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shapeId="19457" r:id="rId4">
          <objectPr defaultSize="0" autoPict="0" r:id="rId5">
            <anchor moveWithCells="1" sizeWithCells="1">
              <from>
                <xdr:col>5</xdr:col>
                <xdr:colOff>0</xdr:colOff>
                <xdr:row>1</xdr:row>
                <xdr:rowOff>19050</xdr:rowOff>
              </from>
              <to>
                <xdr:col>7</xdr:col>
                <xdr:colOff>0</xdr:colOff>
                <xdr:row>4</xdr:row>
                <xdr:rowOff>76200</xdr:rowOff>
              </to>
            </anchor>
          </objectPr>
        </oleObject>
      </mc:Choice>
      <mc:Fallback>
        <oleObject shapeId="1945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7E357-7DAD-48DD-ABA1-F54C634AC772}">
  <dimension ref="A1:F170"/>
  <sheetViews>
    <sheetView rightToLeft="1" topLeftCell="A162" workbookViewId="0">
      <selection activeCell="F170" sqref="F170"/>
    </sheetView>
  </sheetViews>
  <sheetFormatPr defaultRowHeight="14.25" x14ac:dyDescent="0.2"/>
  <cols>
    <col min="1" max="1" width="11.25" customWidth="1"/>
    <col min="2" max="2" width="30.875" customWidth="1"/>
    <col min="3" max="3" width="7" customWidth="1"/>
    <col min="4" max="4" width="7.75" customWidth="1"/>
    <col min="5" max="5" width="10.75" customWidth="1"/>
    <col min="6" max="6" width="12.75" customWidth="1"/>
  </cols>
  <sheetData>
    <row r="1" spans="1:6" ht="15" x14ac:dyDescent="0.25">
      <c r="A1" s="118" t="s">
        <v>10</v>
      </c>
      <c r="B1" s="118"/>
      <c r="C1" s="118"/>
      <c r="D1" s="118"/>
      <c r="E1" s="118"/>
      <c r="F1" s="118"/>
    </row>
    <row r="3" spans="1:6" ht="18.75" x14ac:dyDescent="0.3">
      <c r="A3" s="119" t="s">
        <v>0</v>
      </c>
      <c r="B3" s="119"/>
      <c r="C3" s="119"/>
    </row>
    <row r="4" spans="1:6" ht="15.75" x14ac:dyDescent="0.25">
      <c r="A4" s="120" t="s">
        <v>1</v>
      </c>
      <c r="B4" s="120"/>
      <c r="C4" s="120"/>
    </row>
    <row r="5" spans="1:6" ht="15.75" x14ac:dyDescent="0.25">
      <c r="A5" s="46"/>
      <c r="B5" s="46"/>
      <c r="C5" s="46"/>
    </row>
    <row r="6" spans="1:6" ht="18" x14ac:dyDescent="0.25">
      <c r="A6" s="57" t="s">
        <v>403</v>
      </c>
      <c r="B6" s="46"/>
      <c r="C6" s="46"/>
    </row>
    <row r="7" spans="1:6" ht="20.25" x14ac:dyDescent="0.3">
      <c r="A7" s="123" t="s">
        <v>452</v>
      </c>
      <c r="B7" s="123"/>
      <c r="C7" s="123"/>
    </row>
    <row r="8" spans="1:6" ht="15.75" x14ac:dyDescent="0.25">
      <c r="A8" s="46"/>
      <c r="B8" s="46"/>
      <c r="C8" s="46"/>
    </row>
    <row r="9" spans="1:6" x14ac:dyDescent="0.2">
      <c r="E9" s="47"/>
      <c r="F9" s="47"/>
    </row>
    <row r="10" spans="1:6" ht="36" x14ac:dyDescent="0.25">
      <c r="A10" s="54" t="s">
        <v>156</v>
      </c>
      <c r="B10" s="55" t="s">
        <v>3</v>
      </c>
      <c r="C10" s="55" t="s">
        <v>157</v>
      </c>
      <c r="D10" s="54" t="s">
        <v>5</v>
      </c>
      <c r="E10" s="56" t="s">
        <v>158</v>
      </c>
      <c r="F10" s="56" t="s">
        <v>159</v>
      </c>
    </row>
    <row r="11" spans="1:6" ht="15" x14ac:dyDescent="0.2">
      <c r="A11" s="125" t="s">
        <v>294</v>
      </c>
      <c r="B11" s="126"/>
      <c r="C11" s="48"/>
      <c r="D11" s="49"/>
      <c r="E11" s="50"/>
      <c r="F11" s="50"/>
    </row>
    <row r="12" spans="1:6" ht="95.25" customHeight="1" x14ac:dyDescent="0.2">
      <c r="A12" s="75" t="s">
        <v>150</v>
      </c>
      <c r="B12" s="51" t="s">
        <v>409</v>
      </c>
      <c r="C12" s="48" t="s">
        <v>150</v>
      </c>
      <c r="D12" s="49"/>
      <c r="E12" s="66"/>
      <c r="F12" s="66"/>
    </row>
    <row r="13" spans="1:6" ht="107.25" customHeight="1" x14ac:dyDescent="0.2">
      <c r="A13" s="75" t="s">
        <v>150</v>
      </c>
      <c r="B13" s="51" t="s">
        <v>160</v>
      </c>
      <c r="C13" s="48" t="s">
        <v>150</v>
      </c>
      <c r="D13" s="49"/>
      <c r="E13" s="66"/>
      <c r="F13" s="66"/>
    </row>
    <row r="14" spans="1:6" ht="74.25" customHeight="1" x14ac:dyDescent="0.2">
      <c r="A14" s="75" t="s">
        <v>150</v>
      </c>
      <c r="B14" s="51" t="s">
        <v>161</v>
      </c>
      <c r="C14" s="48" t="s">
        <v>150</v>
      </c>
      <c r="D14" s="49"/>
      <c r="E14" s="66"/>
      <c r="F14" s="66"/>
    </row>
    <row r="15" spans="1:6" ht="93" customHeight="1" x14ac:dyDescent="0.2">
      <c r="A15" s="75" t="s">
        <v>150</v>
      </c>
      <c r="B15" s="51" t="s">
        <v>162</v>
      </c>
      <c r="C15" s="48" t="s">
        <v>150</v>
      </c>
      <c r="D15" s="49"/>
      <c r="E15" s="66"/>
      <c r="F15" s="66"/>
    </row>
    <row r="16" spans="1:6" ht="66" customHeight="1" x14ac:dyDescent="0.2">
      <c r="A16" s="75" t="s">
        <v>150</v>
      </c>
      <c r="B16" s="51" t="s">
        <v>163</v>
      </c>
      <c r="C16" s="48" t="s">
        <v>150</v>
      </c>
      <c r="D16" s="49"/>
      <c r="E16" s="66"/>
      <c r="F16" s="66"/>
    </row>
    <row r="17" spans="1:6" ht="84" customHeight="1" x14ac:dyDescent="0.2">
      <c r="A17" s="75" t="s">
        <v>150</v>
      </c>
      <c r="B17" s="51" t="s">
        <v>164</v>
      </c>
      <c r="C17" s="48" t="s">
        <v>150</v>
      </c>
      <c r="D17" s="49"/>
      <c r="E17" s="66"/>
      <c r="F17" s="66"/>
    </row>
    <row r="18" spans="1:6" ht="23.25" customHeight="1" x14ac:dyDescent="0.2">
      <c r="A18" s="127" t="s">
        <v>293</v>
      </c>
      <c r="B18" s="128"/>
      <c r="C18" s="48"/>
      <c r="D18" s="49"/>
      <c r="E18" s="66"/>
      <c r="F18" s="66"/>
    </row>
    <row r="19" spans="1:6" ht="39.75" customHeight="1" x14ac:dyDescent="0.2">
      <c r="A19" s="52" t="s">
        <v>337</v>
      </c>
      <c r="B19" s="51" t="s">
        <v>166</v>
      </c>
      <c r="C19" s="48" t="s">
        <v>165</v>
      </c>
      <c r="D19" s="49">
        <v>30</v>
      </c>
      <c r="E19" s="66"/>
      <c r="F19" s="66">
        <f>D19*E19</f>
        <v>0</v>
      </c>
    </row>
    <row r="20" spans="1:6" ht="117" customHeight="1" x14ac:dyDescent="0.2">
      <c r="A20" s="52" t="s">
        <v>338</v>
      </c>
      <c r="B20" s="51" t="s">
        <v>167</v>
      </c>
      <c r="C20" s="48" t="s">
        <v>165</v>
      </c>
      <c r="D20" s="49">
        <v>18</v>
      </c>
      <c r="E20" s="66"/>
      <c r="F20" s="66">
        <f t="shared" ref="F20:F83" si="0">D20*E20</f>
        <v>0</v>
      </c>
    </row>
    <row r="21" spans="1:6" ht="42.75" customHeight="1" x14ac:dyDescent="0.2">
      <c r="A21" s="52" t="s">
        <v>339</v>
      </c>
      <c r="B21" s="51" t="s">
        <v>168</v>
      </c>
      <c r="C21" s="48" t="s">
        <v>165</v>
      </c>
      <c r="D21" s="60">
        <v>50</v>
      </c>
      <c r="E21" s="66"/>
      <c r="F21" s="66">
        <f t="shared" si="0"/>
        <v>0</v>
      </c>
    </row>
    <row r="22" spans="1:6" ht="110.25" customHeight="1" x14ac:dyDescent="0.2">
      <c r="A22" s="52" t="s">
        <v>340</v>
      </c>
      <c r="B22" s="51" t="s">
        <v>169</v>
      </c>
      <c r="C22" s="48" t="s">
        <v>9</v>
      </c>
      <c r="D22" s="49">
        <v>50</v>
      </c>
      <c r="E22" s="66"/>
      <c r="F22" s="66">
        <f t="shared" si="0"/>
        <v>0</v>
      </c>
    </row>
    <row r="23" spans="1:6" ht="125.25" customHeight="1" x14ac:dyDescent="0.2">
      <c r="A23" s="52" t="s">
        <v>341</v>
      </c>
      <c r="B23" s="51" t="s">
        <v>170</v>
      </c>
      <c r="C23" s="48" t="s">
        <v>9</v>
      </c>
      <c r="D23" s="49">
        <v>80</v>
      </c>
      <c r="E23" s="66"/>
      <c r="F23" s="66">
        <f t="shared" si="0"/>
        <v>0</v>
      </c>
    </row>
    <row r="24" spans="1:6" ht="66.75" customHeight="1" x14ac:dyDescent="0.2">
      <c r="A24" s="52" t="s">
        <v>342</v>
      </c>
      <c r="B24" s="51" t="s">
        <v>410</v>
      </c>
      <c r="C24" s="48" t="s">
        <v>411</v>
      </c>
      <c r="D24" s="49">
        <v>10</v>
      </c>
      <c r="E24" s="66"/>
      <c r="F24" s="66">
        <f t="shared" si="0"/>
        <v>0</v>
      </c>
    </row>
    <row r="25" spans="1:6" ht="66.75" customHeight="1" x14ac:dyDescent="0.2">
      <c r="A25" s="52" t="s">
        <v>412</v>
      </c>
      <c r="B25" s="51" t="s">
        <v>413</v>
      </c>
      <c r="C25" s="48" t="s">
        <v>411</v>
      </c>
      <c r="D25" s="49">
        <v>10</v>
      </c>
      <c r="E25" s="66"/>
      <c r="F25" s="66">
        <f t="shared" si="0"/>
        <v>0</v>
      </c>
    </row>
    <row r="26" spans="1:6" ht="52.5" customHeight="1" x14ac:dyDescent="0.2">
      <c r="A26" s="52" t="s">
        <v>343</v>
      </c>
      <c r="B26" s="51" t="s">
        <v>171</v>
      </c>
      <c r="C26" s="48" t="s">
        <v>165</v>
      </c>
      <c r="D26" s="49">
        <v>8</v>
      </c>
      <c r="E26" s="66"/>
      <c r="F26" s="66">
        <f t="shared" si="0"/>
        <v>0</v>
      </c>
    </row>
    <row r="27" spans="1:6" ht="33.75" customHeight="1" x14ac:dyDescent="0.2">
      <c r="A27" s="52" t="s">
        <v>344</v>
      </c>
      <c r="B27" s="51" t="s">
        <v>172</v>
      </c>
      <c r="C27" s="48" t="s">
        <v>165</v>
      </c>
      <c r="D27" s="60">
        <v>5</v>
      </c>
      <c r="E27" s="66"/>
      <c r="F27" s="66">
        <f t="shared" si="0"/>
        <v>0</v>
      </c>
    </row>
    <row r="28" spans="1:6" ht="62.25" customHeight="1" x14ac:dyDescent="0.2">
      <c r="A28" s="52" t="s">
        <v>345</v>
      </c>
      <c r="B28" s="51" t="s">
        <v>173</v>
      </c>
      <c r="C28" s="48" t="s">
        <v>165</v>
      </c>
      <c r="D28" s="60">
        <v>1</v>
      </c>
      <c r="E28" s="66"/>
      <c r="F28" s="66">
        <f t="shared" si="0"/>
        <v>0</v>
      </c>
    </row>
    <row r="29" spans="1:6" ht="73.5" customHeight="1" x14ac:dyDescent="0.2">
      <c r="A29" s="52" t="s">
        <v>346</v>
      </c>
      <c r="B29" s="51" t="s">
        <v>174</v>
      </c>
      <c r="C29" s="48" t="s">
        <v>165</v>
      </c>
      <c r="D29" s="60">
        <v>1</v>
      </c>
      <c r="E29" s="66"/>
      <c r="F29" s="66">
        <f t="shared" si="0"/>
        <v>0</v>
      </c>
    </row>
    <row r="30" spans="1:6" ht="81" customHeight="1" x14ac:dyDescent="0.2">
      <c r="A30" s="52" t="s">
        <v>347</v>
      </c>
      <c r="B30" s="51" t="s">
        <v>175</v>
      </c>
      <c r="C30" s="48" t="s">
        <v>165</v>
      </c>
      <c r="D30" s="60">
        <v>6</v>
      </c>
      <c r="E30" s="66"/>
      <c r="F30" s="66">
        <f t="shared" si="0"/>
        <v>0</v>
      </c>
    </row>
    <row r="31" spans="1:6" ht="71.25" x14ac:dyDescent="0.2">
      <c r="A31" s="52" t="s">
        <v>348</v>
      </c>
      <c r="B31" s="51" t="s">
        <v>176</v>
      </c>
      <c r="C31" s="48" t="s">
        <v>165</v>
      </c>
      <c r="D31" s="60">
        <v>10</v>
      </c>
      <c r="E31" s="66"/>
      <c r="F31" s="66">
        <f t="shared" si="0"/>
        <v>0</v>
      </c>
    </row>
    <row r="32" spans="1:6" ht="92.25" customHeight="1" x14ac:dyDescent="0.2">
      <c r="A32" s="52" t="s">
        <v>349</v>
      </c>
      <c r="B32" s="51" t="s">
        <v>177</v>
      </c>
      <c r="C32" s="48" t="s">
        <v>165</v>
      </c>
      <c r="D32" s="60">
        <v>15</v>
      </c>
      <c r="E32" s="66"/>
      <c r="F32" s="66">
        <f t="shared" si="0"/>
        <v>0</v>
      </c>
    </row>
    <row r="33" spans="1:6" ht="88.5" customHeight="1" x14ac:dyDescent="0.2">
      <c r="A33" s="52" t="s">
        <v>350</v>
      </c>
      <c r="B33" s="51" t="s">
        <v>178</v>
      </c>
      <c r="C33" s="48" t="s">
        <v>165</v>
      </c>
      <c r="D33" s="60">
        <v>16</v>
      </c>
      <c r="E33" s="66"/>
      <c r="F33" s="66">
        <f t="shared" si="0"/>
        <v>0</v>
      </c>
    </row>
    <row r="34" spans="1:6" ht="75" customHeight="1" x14ac:dyDescent="0.2">
      <c r="A34" s="52" t="s">
        <v>351</v>
      </c>
      <c r="B34" s="51" t="s">
        <v>179</v>
      </c>
      <c r="C34" s="48" t="s">
        <v>165</v>
      </c>
      <c r="D34" s="60">
        <v>5</v>
      </c>
      <c r="E34" s="66"/>
      <c r="F34" s="66">
        <f t="shared" si="0"/>
        <v>0</v>
      </c>
    </row>
    <row r="35" spans="1:6" ht="259.5" customHeight="1" x14ac:dyDescent="0.2">
      <c r="A35" s="52" t="s">
        <v>352</v>
      </c>
      <c r="B35" s="51" t="s">
        <v>180</v>
      </c>
      <c r="C35" s="48" t="s">
        <v>9</v>
      </c>
      <c r="D35" s="60">
        <v>2</v>
      </c>
      <c r="E35" s="66"/>
      <c r="F35" s="66">
        <f t="shared" si="0"/>
        <v>0</v>
      </c>
    </row>
    <row r="36" spans="1:6" ht="69" customHeight="1" x14ac:dyDescent="0.2">
      <c r="A36" s="52" t="s">
        <v>353</v>
      </c>
      <c r="B36" s="51" t="s">
        <v>181</v>
      </c>
      <c r="C36" s="48" t="s">
        <v>165</v>
      </c>
      <c r="D36" s="60">
        <v>10</v>
      </c>
      <c r="E36" s="66"/>
      <c r="F36" s="66">
        <f t="shared" si="0"/>
        <v>0</v>
      </c>
    </row>
    <row r="37" spans="1:6" ht="183" customHeight="1" x14ac:dyDescent="0.2">
      <c r="A37" s="52" t="s">
        <v>354</v>
      </c>
      <c r="B37" s="51" t="s">
        <v>182</v>
      </c>
      <c r="C37" s="48" t="s">
        <v>165</v>
      </c>
      <c r="D37" s="60">
        <v>10</v>
      </c>
      <c r="E37" s="66"/>
      <c r="F37" s="66">
        <f t="shared" si="0"/>
        <v>0</v>
      </c>
    </row>
    <row r="38" spans="1:6" ht="50.25" customHeight="1" x14ac:dyDescent="0.2">
      <c r="A38" s="52" t="s">
        <v>416</v>
      </c>
      <c r="B38" s="51" t="s">
        <v>183</v>
      </c>
      <c r="C38" s="48" t="s">
        <v>165</v>
      </c>
      <c r="D38" s="49">
        <v>20</v>
      </c>
      <c r="E38" s="66"/>
      <c r="F38" s="66">
        <f t="shared" si="0"/>
        <v>0</v>
      </c>
    </row>
    <row r="39" spans="1:6" ht="65.25" customHeight="1" x14ac:dyDescent="0.2">
      <c r="A39" s="52" t="s">
        <v>355</v>
      </c>
      <c r="B39" s="51" t="s">
        <v>184</v>
      </c>
      <c r="C39" s="48" t="s">
        <v>165</v>
      </c>
      <c r="D39" s="60">
        <v>15</v>
      </c>
      <c r="E39" s="66"/>
      <c r="F39" s="66">
        <f t="shared" si="0"/>
        <v>0</v>
      </c>
    </row>
    <row r="40" spans="1:6" ht="63" customHeight="1" x14ac:dyDescent="0.2">
      <c r="A40" s="52" t="s">
        <v>356</v>
      </c>
      <c r="B40" s="51" t="s">
        <v>185</v>
      </c>
      <c r="C40" s="48" t="s">
        <v>165</v>
      </c>
      <c r="D40" s="60">
        <v>30</v>
      </c>
      <c r="E40" s="66"/>
      <c r="F40" s="66">
        <f t="shared" si="0"/>
        <v>0</v>
      </c>
    </row>
    <row r="41" spans="1:6" ht="67.5" customHeight="1" x14ac:dyDescent="0.2">
      <c r="A41" s="52" t="s">
        <v>357</v>
      </c>
      <c r="B41" s="51" t="s">
        <v>186</v>
      </c>
      <c r="C41" s="48" t="s">
        <v>165</v>
      </c>
      <c r="D41" s="60">
        <v>20</v>
      </c>
      <c r="E41" s="66"/>
      <c r="F41" s="66">
        <f t="shared" si="0"/>
        <v>0</v>
      </c>
    </row>
    <row r="42" spans="1:6" ht="81.75" customHeight="1" x14ac:dyDescent="0.2">
      <c r="A42" s="52" t="s">
        <v>358</v>
      </c>
      <c r="B42" s="51" t="s">
        <v>414</v>
      </c>
      <c r="C42" s="48" t="s">
        <v>411</v>
      </c>
      <c r="D42" s="60">
        <v>5</v>
      </c>
      <c r="E42" s="66"/>
      <c r="F42" s="66">
        <f t="shared" si="0"/>
        <v>0</v>
      </c>
    </row>
    <row r="43" spans="1:6" ht="81.75" customHeight="1" x14ac:dyDescent="0.2">
      <c r="A43" s="52" t="s">
        <v>359</v>
      </c>
      <c r="B43" s="51" t="s">
        <v>415</v>
      </c>
      <c r="C43" s="48" t="s">
        <v>411</v>
      </c>
      <c r="D43" s="60">
        <v>5</v>
      </c>
      <c r="E43" s="66"/>
      <c r="F43" s="66">
        <f t="shared" si="0"/>
        <v>0</v>
      </c>
    </row>
    <row r="44" spans="1:6" ht="81.75" customHeight="1" x14ac:dyDescent="0.2">
      <c r="A44" s="52" t="s">
        <v>360</v>
      </c>
      <c r="B44" s="51" t="s">
        <v>417</v>
      </c>
      <c r="C44" s="48" t="s">
        <v>411</v>
      </c>
      <c r="D44" s="60">
        <v>5</v>
      </c>
      <c r="E44" s="66"/>
      <c r="F44" s="66">
        <f t="shared" si="0"/>
        <v>0</v>
      </c>
    </row>
    <row r="45" spans="1:6" ht="45.75" customHeight="1" x14ac:dyDescent="0.2">
      <c r="A45" s="75" t="s">
        <v>150</v>
      </c>
      <c r="B45" s="51" t="s">
        <v>454</v>
      </c>
      <c r="C45" s="48" t="s">
        <v>150</v>
      </c>
      <c r="D45" s="49"/>
      <c r="E45" s="66"/>
      <c r="F45" s="66"/>
    </row>
    <row r="46" spans="1:6" ht="53.25" customHeight="1" x14ac:dyDescent="0.2">
      <c r="A46" s="52" t="s">
        <v>361</v>
      </c>
      <c r="B46" s="51" t="s">
        <v>187</v>
      </c>
      <c r="C46" s="48" t="s">
        <v>165</v>
      </c>
      <c r="D46" s="60">
        <v>15</v>
      </c>
      <c r="E46" s="66"/>
      <c r="F46" s="66">
        <f t="shared" si="0"/>
        <v>0</v>
      </c>
    </row>
    <row r="47" spans="1:6" ht="48" customHeight="1" x14ac:dyDescent="0.2">
      <c r="A47" s="52" t="s">
        <v>362</v>
      </c>
      <c r="B47" s="51" t="s">
        <v>188</v>
      </c>
      <c r="C47" s="48" t="s">
        <v>165</v>
      </c>
      <c r="D47" s="60">
        <v>10</v>
      </c>
      <c r="E47" s="66"/>
      <c r="F47" s="66">
        <f t="shared" si="0"/>
        <v>0</v>
      </c>
    </row>
    <row r="48" spans="1:6" ht="55.5" customHeight="1" x14ac:dyDescent="0.2">
      <c r="A48" s="52" t="s">
        <v>363</v>
      </c>
      <c r="B48" s="51" t="s">
        <v>189</v>
      </c>
      <c r="C48" s="48" t="s">
        <v>190</v>
      </c>
      <c r="D48" s="60">
        <v>10</v>
      </c>
      <c r="E48" s="66"/>
      <c r="F48" s="66">
        <f t="shared" si="0"/>
        <v>0</v>
      </c>
    </row>
    <row r="49" spans="1:6" ht="56.25" customHeight="1" x14ac:dyDescent="0.2">
      <c r="A49" s="52" t="s">
        <v>364</v>
      </c>
      <c r="B49" s="51" t="s">
        <v>191</v>
      </c>
      <c r="C49" s="48" t="s">
        <v>190</v>
      </c>
      <c r="D49" s="49">
        <v>8</v>
      </c>
      <c r="E49" s="66"/>
      <c r="F49" s="66">
        <f t="shared" si="0"/>
        <v>0</v>
      </c>
    </row>
    <row r="50" spans="1:6" ht="55.5" customHeight="1" x14ac:dyDescent="0.2">
      <c r="A50" s="52" t="s">
        <v>365</v>
      </c>
      <c r="B50" s="51" t="s">
        <v>192</v>
      </c>
      <c r="C50" s="48" t="s">
        <v>190</v>
      </c>
      <c r="D50" s="60">
        <v>30</v>
      </c>
      <c r="E50" s="66"/>
      <c r="F50" s="66">
        <f t="shared" si="0"/>
        <v>0</v>
      </c>
    </row>
    <row r="51" spans="1:6" ht="153.75" customHeight="1" x14ac:dyDescent="0.2">
      <c r="A51" s="52" t="s">
        <v>366</v>
      </c>
      <c r="B51" s="51" t="s">
        <v>193</v>
      </c>
      <c r="C51" s="48" t="s">
        <v>165</v>
      </c>
      <c r="D51" s="60">
        <v>20</v>
      </c>
      <c r="E51" s="66"/>
      <c r="F51" s="66">
        <f t="shared" si="0"/>
        <v>0</v>
      </c>
    </row>
    <row r="52" spans="1:6" ht="103.5" customHeight="1" x14ac:dyDescent="0.2">
      <c r="A52" s="52" t="s">
        <v>367</v>
      </c>
      <c r="B52" s="51" t="s">
        <v>194</v>
      </c>
      <c r="C52" s="48" t="s">
        <v>9</v>
      </c>
      <c r="D52" s="49">
        <v>10</v>
      </c>
      <c r="E52" s="66"/>
      <c r="F52" s="66">
        <f t="shared" si="0"/>
        <v>0</v>
      </c>
    </row>
    <row r="53" spans="1:6" ht="81" customHeight="1" x14ac:dyDescent="0.2">
      <c r="A53" s="52" t="s">
        <v>368</v>
      </c>
      <c r="B53" s="51" t="s">
        <v>195</v>
      </c>
      <c r="C53" s="48" t="s">
        <v>165</v>
      </c>
      <c r="D53" s="49">
        <v>30</v>
      </c>
      <c r="E53" s="66"/>
      <c r="F53" s="66">
        <f t="shared" si="0"/>
        <v>0</v>
      </c>
    </row>
    <row r="54" spans="1:6" ht="80.25" customHeight="1" x14ac:dyDescent="0.2">
      <c r="A54" s="52" t="s">
        <v>369</v>
      </c>
      <c r="B54" s="51" t="s">
        <v>196</v>
      </c>
      <c r="C54" s="48" t="s">
        <v>190</v>
      </c>
      <c r="D54" s="49">
        <v>40</v>
      </c>
      <c r="E54" s="66"/>
      <c r="F54" s="66">
        <f t="shared" si="0"/>
        <v>0</v>
      </c>
    </row>
    <row r="55" spans="1:6" ht="29.25" customHeight="1" x14ac:dyDescent="0.2">
      <c r="A55" s="124" t="s">
        <v>292</v>
      </c>
      <c r="B55" s="124"/>
      <c r="C55" s="48"/>
      <c r="D55" s="49"/>
      <c r="E55" s="66"/>
      <c r="F55" s="66">
        <f t="shared" si="0"/>
        <v>0</v>
      </c>
    </row>
    <row r="56" spans="1:6" ht="107.25" customHeight="1" x14ac:dyDescent="0.2">
      <c r="A56" s="52" t="s">
        <v>370</v>
      </c>
      <c r="B56" s="51" t="s">
        <v>197</v>
      </c>
      <c r="C56" s="48" t="s">
        <v>198</v>
      </c>
      <c r="D56" s="49">
        <v>85</v>
      </c>
      <c r="E56" s="66"/>
      <c r="F56" s="66">
        <f t="shared" si="0"/>
        <v>0</v>
      </c>
    </row>
    <row r="57" spans="1:6" ht="51" customHeight="1" x14ac:dyDescent="0.2">
      <c r="A57" s="52" t="s">
        <v>371</v>
      </c>
      <c r="B57" s="51" t="s">
        <v>199</v>
      </c>
      <c r="C57" s="48" t="s">
        <v>198</v>
      </c>
      <c r="D57" s="49">
        <v>85</v>
      </c>
      <c r="E57" s="66"/>
      <c r="F57" s="66">
        <f t="shared" si="0"/>
        <v>0</v>
      </c>
    </row>
    <row r="58" spans="1:6" ht="47.25" customHeight="1" x14ac:dyDescent="0.2">
      <c r="A58" s="52" t="s">
        <v>372</v>
      </c>
      <c r="B58" s="51" t="s">
        <v>200</v>
      </c>
      <c r="C58" s="48" t="s">
        <v>198</v>
      </c>
      <c r="D58" s="49">
        <v>20</v>
      </c>
      <c r="E58" s="66"/>
      <c r="F58" s="66">
        <f t="shared" si="0"/>
        <v>0</v>
      </c>
    </row>
    <row r="59" spans="1:6" ht="81" customHeight="1" x14ac:dyDescent="0.2">
      <c r="A59" s="52" t="s">
        <v>373</v>
      </c>
      <c r="B59" s="51" t="s">
        <v>201</v>
      </c>
      <c r="C59" s="48" t="s">
        <v>198</v>
      </c>
      <c r="D59" s="49">
        <v>20</v>
      </c>
      <c r="E59" s="66"/>
      <c r="F59" s="66">
        <f t="shared" si="0"/>
        <v>0</v>
      </c>
    </row>
    <row r="60" spans="1:6" ht="145.5" customHeight="1" x14ac:dyDescent="0.2">
      <c r="A60" s="52" t="s">
        <v>374</v>
      </c>
      <c r="B60" s="51" t="s">
        <v>202</v>
      </c>
      <c r="C60" s="48" t="s">
        <v>198</v>
      </c>
      <c r="D60" s="49">
        <v>20</v>
      </c>
      <c r="E60" s="66"/>
      <c r="F60" s="66">
        <f t="shared" si="0"/>
        <v>0</v>
      </c>
    </row>
    <row r="61" spans="1:6" ht="65.25" customHeight="1" x14ac:dyDescent="0.2">
      <c r="A61" s="52" t="s">
        <v>375</v>
      </c>
      <c r="B61" s="51" t="s">
        <v>203</v>
      </c>
      <c r="C61" s="48" t="s">
        <v>198</v>
      </c>
      <c r="D61" s="60">
        <v>100</v>
      </c>
      <c r="E61" s="66"/>
      <c r="F61" s="66">
        <f t="shared" si="0"/>
        <v>0</v>
      </c>
    </row>
    <row r="62" spans="1:6" ht="81" customHeight="1" x14ac:dyDescent="0.2">
      <c r="A62" s="52" t="s">
        <v>376</v>
      </c>
      <c r="B62" s="51" t="s">
        <v>204</v>
      </c>
      <c r="C62" s="48" t="s">
        <v>198</v>
      </c>
      <c r="D62" s="49">
        <v>60</v>
      </c>
      <c r="E62" s="66"/>
      <c r="F62" s="66">
        <f t="shared" si="0"/>
        <v>0</v>
      </c>
    </row>
    <row r="63" spans="1:6" ht="66" customHeight="1" x14ac:dyDescent="0.2">
      <c r="A63" s="52" t="s">
        <v>377</v>
      </c>
      <c r="B63" s="51" t="s">
        <v>205</v>
      </c>
      <c r="C63" s="48" t="s">
        <v>206</v>
      </c>
      <c r="D63" s="49">
        <v>15</v>
      </c>
      <c r="E63" s="66"/>
      <c r="F63" s="66">
        <f t="shared" si="0"/>
        <v>0</v>
      </c>
    </row>
    <row r="64" spans="1:6" ht="57.75" customHeight="1" x14ac:dyDescent="0.2">
      <c r="A64" s="52" t="s">
        <v>378</v>
      </c>
      <c r="B64" s="51" t="s">
        <v>207</v>
      </c>
      <c r="C64" s="48" t="s">
        <v>198</v>
      </c>
      <c r="D64" s="49">
        <v>100</v>
      </c>
      <c r="E64" s="66"/>
      <c r="F64" s="66">
        <f t="shared" si="0"/>
        <v>0</v>
      </c>
    </row>
    <row r="65" spans="1:6" ht="57" x14ac:dyDescent="0.2">
      <c r="A65" s="52" t="s">
        <v>379</v>
      </c>
      <c r="B65" s="51" t="s">
        <v>208</v>
      </c>
      <c r="C65" s="48" t="s">
        <v>190</v>
      </c>
      <c r="D65" s="49">
        <v>4</v>
      </c>
      <c r="E65" s="66"/>
      <c r="F65" s="66">
        <f t="shared" si="0"/>
        <v>0</v>
      </c>
    </row>
    <row r="66" spans="1:6" ht="28.5" x14ac:dyDescent="0.2">
      <c r="A66" s="52" t="s">
        <v>380</v>
      </c>
      <c r="B66" s="51" t="s">
        <v>209</v>
      </c>
      <c r="C66" s="48" t="s">
        <v>190</v>
      </c>
      <c r="D66" s="49">
        <v>4</v>
      </c>
      <c r="E66" s="66"/>
      <c r="F66" s="66">
        <f t="shared" si="0"/>
        <v>0</v>
      </c>
    </row>
    <row r="67" spans="1:6" ht="42.75" x14ac:dyDescent="0.2">
      <c r="A67" s="52" t="s">
        <v>381</v>
      </c>
      <c r="B67" s="51" t="s">
        <v>210</v>
      </c>
      <c r="C67" s="48" t="s">
        <v>206</v>
      </c>
      <c r="D67" s="49">
        <v>2</v>
      </c>
      <c r="E67" s="66"/>
      <c r="F67" s="66">
        <f t="shared" si="0"/>
        <v>0</v>
      </c>
    </row>
    <row r="68" spans="1:6" ht="99.75" x14ac:dyDescent="0.2">
      <c r="A68" s="52" t="s">
        <v>382</v>
      </c>
      <c r="B68" s="51" t="s">
        <v>211</v>
      </c>
      <c r="C68" s="48" t="s">
        <v>206</v>
      </c>
      <c r="D68" s="49">
        <v>1</v>
      </c>
      <c r="E68" s="66"/>
      <c r="F68" s="66">
        <f t="shared" si="0"/>
        <v>0</v>
      </c>
    </row>
    <row r="69" spans="1:6" ht="99.75" x14ac:dyDescent="0.2">
      <c r="A69" s="52" t="s">
        <v>383</v>
      </c>
      <c r="B69" s="51" t="s">
        <v>212</v>
      </c>
      <c r="C69" s="48" t="s">
        <v>198</v>
      </c>
      <c r="D69" s="49">
        <v>1</v>
      </c>
      <c r="E69" s="66"/>
      <c r="F69" s="66">
        <f t="shared" si="0"/>
        <v>0</v>
      </c>
    </row>
    <row r="70" spans="1:6" ht="99.75" x14ac:dyDescent="0.2">
      <c r="A70" s="52" t="s">
        <v>418</v>
      </c>
      <c r="B70" s="51" t="s">
        <v>213</v>
      </c>
      <c r="C70" s="48" t="s">
        <v>198</v>
      </c>
      <c r="D70" s="49">
        <v>85</v>
      </c>
      <c r="E70" s="66"/>
      <c r="F70" s="66">
        <f t="shared" si="0"/>
        <v>0</v>
      </c>
    </row>
    <row r="71" spans="1:6" ht="57" x14ac:dyDescent="0.2">
      <c r="A71" s="52" t="s">
        <v>384</v>
      </c>
      <c r="B71" s="51" t="s">
        <v>214</v>
      </c>
      <c r="C71" s="48" t="s">
        <v>9</v>
      </c>
      <c r="D71" s="49">
        <v>30</v>
      </c>
      <c r="E71" s="66"/>
      <c r="F71" s="66">
        <f t="shared" si="0"/>
        <v>0</v>
      </c>
    </row>
    <row r="72" spans="1:6" ht="156.75" x14ac:dyDescent="0.2">
      <c r="A72" s="52" t="s">
        <v>385</v>
      </c>
      <c r="B72" s="51" t="s">
        <v>215</v>
      </c>
      <c r="C72" s="48" t="s">
        <v>216</v>
      </c>
      <c r="D72" s="49">
        <v>50</v>
      </c>
      <c r="E72" s="66"/>
      <c r="F72" s="66">
        <f t="shared" si="0"/>
        <v>0</v>
      </c>
    </row>
    <row r="73" spans="1:6" ht="199.5" x14ac:dyDescent="0.2">
      <c r="A73" s="52" t="s">
        <v>419</v>
      </c>
      <c r="B73" s="51" t="s">
        <v>420</v>
      </c>
      <c r="C73" s="48" t="s">
        <v>9</v>
      </c>
      <c r="D73" s="49">
        <v>1</v>
      </c>
      <c r="E73" s="66"/>
      <c r="F73" s="66">
        <f t="shared" si="0"/>
        <v>0</v>
      </c>
    </row>
    <row r="74" spans="1:6" ht="95.25" customHeight="1" x14ac:dyDescent="0.2">
      <c r="A74" s="52" t="s">
        <v>422</v>
      </c>
      <c r="B74" s="51" t="s">
        <v>217</v>
      </c>
      <c r="C74" s="48" t="s">
        <v>190</v>
      </c>
      <c r="D74" s="49">
        <v>100</v>
      </c>
      <c r="E74" s="66"/>
      <c r="F74" s="66">
        <f t="shared" si="0"/>
        <v>0</v>
      </c>
    </row>
    <row r="75" spans="1:6" ht="142.5" x14ac:dyDescent="0.2">
      <c r="A75" s="52" t="s">
        <v>421</v>
      </c>
      <c r="B75" s="51" t="s">
        <v>407</v>
      </c>
      <c r="C75" s="48" t="s">
        <v>9</v>
      </c>
      <c r="D75" s="49">
        <v>1</v>
      </c>
      <c r="E75" s="94"/>
      <c r="F75" s="66">
        <f t="shared" si="0"/>
        <v>0</v>
      </c>
    </row>
    <row r="76" spans="1:6" ht="21.75" customHeight="1" x14ac:dyDescent="0.2">
      <c r="A76" s="127" t="s">
        <v>291</v>
      </c>
      <c r="B76" s="128"/>
      <c r="C76" s="48"/>
      <c r="D76" s="49"/>
      <c r="E76" s="66"/>
      <c r="F76" s="66"/>
    </row>
    <row r="77" spans="1:6" ht="114" x14ac:dyDescent="0.2">
      <c r="A77" s="75" t="s">
        <v>150</v>
      </c>
      <c r="B77" s="51" t="s">
        <v>218</v>
      </c>
      <c r="C77" s="48" t="s">
        <v>150</v>
      </c>
      <c r="D77" s="49"/>
      <c r="E77" s="66"/>
      <c r="F77" s="66"/>
    </row>
    <row r="78" spans="1:6" ht="71.25" x14ac:dyDescent="0.2">
      <c r="A78" s="52" t="s">
        <v>423</v>
      </c>
      <c r="B78" s="51" t="s">
        <v>219</v>
      </c>
      <c r="C78" s="48" t="s">
        <v>190</v>
      </c>
      <c r="D78" s="49">
        <v>50</v>
      </c>
      <c r="E78" s="66"/>
      <c r="F78" s="66">
        <f t="shared" si="0"/>
        <v>0</v>
      </c>
    </row>
    <row r="79" spans="1:6" ht="99.75" x14ac:dyDescent="0.2">
      <c r="A79" s="52" t="s">
        <v>386</v>
      </c>
      <c r="B79" s="51" t="s">
        <v>220</v>
      </c>
      <c r="C79" s="48" t="s">
        <v>190</v>
      </c>
      <c r="D79" s="49">
        <v>10</v>
      </c>
      <c r="E79" s="66"/>
      <c r="F79" s="66">
        <f t="shared" si="0"/>
        <v>0</v>
      </c>
    </row>
    <row r="80" spans="1:6" ht="28.5" x14ac:dyDescent="0.2">
      <c r="A80" s="52" t="s">
        <v>387</v>
      </c>
      <c r="B80" s="51" t="s">
        <v>221</v>
      </c>
      <c r="C80" s="48" t="s">
        <v>190</v>
      </c>
      <c r="D80" s="49">
        <v>10</v>
      </c>
      <c r="E80" s="66"/>
      <c r="F80" s="66">
        <f t="shared" si="0"/>
        <v>0</v>
      </c>
    </row>
    <row r="81" spans="1:6" ht="228" x14ac:dyDescent="0.2">
      <c r="A81" s="52" t="s">
        <v>424</v>
      </c>
      <c r="B81" s="51" t="s">
        <v>222</v>
      </c>
      <c r="C81" s="48" t="s">
        <v>190</v>
      </c>
      <c r="D81" s="60">
        <v>12</v>
      </c>
      <c r="E81" s="66"/>
      <c r="F81" s="66">
        <f t="shared" si="0"/>
        <v>0</v>
      </c>
    </row>
    <row r="82" spans="1:6" ht="156" customHeight="1" x14ac:dyDescent="0.2">
      <c r="A82" s="52" t="s">
        <v>425</v>
      </c>
      <c r="B82" s="51" t="s">
        <v>223</v>
      </c>
      <c r="C82" s="48" t="s">
        <v>198</v>
      </c>
      <c r="D82" s="49">
        <v>10</v>
      </c>
      <c r="E82" s="66"/>
      <c r="F82" s="66">
        <f t="shared" si="0"/>
        <v>0</v>
      </c>
    </row>
    <row r="83" spans="1:6" ht="137.25" customHeight="1" x14ac:dyDescent="0.2">
      <c r="A83" s="52" t="s">
        <v>426</v>
      </c>
      <c r="B83" s="51" t="s">
        <v>224</v>
      </c>
      <c r="C83" s="48" t="s">
        <v>190</v>
      </c>
      <c r="D83" s="49">
        <v>20</v>
      </c>
      <c r="E83" s="66"/>
      <c r="F83" s="66">
        <f t="shared" si="0"/>
        <v>0</v>
      </c>
    </row>
    <row r="84" spans="1:6" ht="211.5" customHeight="1" x14ac:dyDescent="0.2">
      <c r="A84" s="52" t="s">
        <v>427</v>
      </c>
      <c r="B84" s="51" t="s">
        <v>225</v>
      </c>
      <c r="C84" s="48" t="s">
        <v>190</v>
      </c>
      <c r="D84" s="49">
        <v>6</v>
      </c>
      <c r="E84" s="66"/>
      <c r="F84" s="66">
        <f t="shared" ref="F84:F147" si="1">D84*E84</f>
        <v>0</v>
      </c>
    </row>
    <row r="85" spans="1:6" ht="18.75" customHeight="1" x14ac:dyDescent="0.2">
      <c r="A85" s="127" t="s">
        <v>290</v>
      </c>
      <c r="B85" s="128"/>
      <c r="C85" s="48"/>
      <c r="D85" s="49"/>
      <c r="E85" s="66"/>
      <c r="F85" s="66"/>
    </row>
    <row r="86" spans="1:6" ht="14.25" customHeight="1" x14ac:dyDescent="0.2">
      <c r="A86" s="52" t="s">
        <v>428</v>
      </c>
      <c r="B86" s="51" t="s">
        <v>226</v>
      </c>
      <c r="C86" s="48" t="s">
        <v>190</v>
      </c>
      <c r="D86" s="49">
        <v>2</v>
      </c>
      <c r="E86" s="66"/>
      <c r="F86" s="66">
        <f t="shared" si="1"/>
        <v>0</v>
      </c>
    </row>
    <row r="87" spans="1:6" ht="14.25" customHeight="1" x14ac:dyDescent="0.2">
      <c r="A87" s="52" t="s">
        <v>429</v>
      </c>
      <c r="B87" s="51" t="s">
        <v>227</v>
      </c>
      <c r="C87" s="48" t="s">
        <v>190</v>
      </c>
      <c r="D87" s="49">
        <v>15</v>
      </c>
      <c r="E87" s="66"/>
      <c r="F87" s="66">
        <f t="shared" si="1"/>
        <v>0</v>
      </c>
    </row>
    <row r="88" spans="1:6" ht="14.25" customHeight="1" x14ac:dyDescent="0.2">
      <c r="A88" s="52" t="s">
        <v>430</v>
      </c>
      <c r="B88" s="51" t="s">
        <v>228</v>
      </c>
      <c r="C88" s="48" t="s">
        <v>190</v>
      </c>
      <c r="D88" s="49">
        <v>45</v>
      </c>
      <c r="E88" s="66"/>
      <c r="F88" s="66">
        <f t="shared" si="1"/>
        <v>0</v>
      </c>
    </row>
    <row r="89" spans="1:6" ht="14.25" customHeight="1" x14ac:dyDescent="0.2">
      <c r="A89" s="52" t="s">
        <v>431</v>
      </c>
      <c r="B89" s="51" t="s">
        <v>229</v>
      </c>
      <c r="C89" s="48" t="s">
        <v>190</v>
      </c>
      <c r="D89" s="49">
        <v>15</v>
      </c>
      <c r="E89" s="66"/>
      <c r="F89" s="66">
        <f t="shared" si="1"/>
        <v>0</v>
      </c>
    </row>
    <row r="90" spans="1:6" ht="14.25" customHeight="1" x14ac:dyDescent="0.2">
      <c r="A90" s="52" t="s">
        <v>432</v>
      </c>
      <c r="B90" s="51" t="s">
        <v>230</v>
      </c>
      <c r="C90" s="48" t="s">
        <v>206</v>
      </c>
      <c r="D90" s="49">
        <v>2</v>
      </c>
      <c r="E90" s="66"/>
      <c r="F90" s="66">
        <f t="shared" si="1"/>
        <v>0</v>
      </c>
    </row>
    <row r="91" spans="1:6" ht="85.5" x14ac:dyDescent="0.2">
      <c r="A91" s="75" t="s">
        <v>150</v>
      </c>
      <c r="B91" s="51" t="s">
        <v>231</v>
      </c>
      <c r="C91" s="48" t="s">
        <v>150</v>
      </c>
      <c r="D91" s="49"/>
      <c r="E91" s="66"/>
      <c r="F91" s="66"/>
    </row>
    <row r="92" spans="1:6" ht="165.75" customHeight="1" x14ac:dyDescent="0.2">
      <c r="A92" s="75" t="s">
        <v>150</v>
      </c>
      <c r="B92" s="51" t="s">
        <v>232</v>
      </c>
      <c r="C92" s="48" t="s">
        <v>150</v>
      </c>
      <c r="D92" s="49"/>
      <c r="E92" s="66"/>
      <c r="F92" s="66"/>
    </row>
    <row r="93" spans="1:6" ht="42.75" x14ac:dyDescent="0.2">
      <c r="A93" s="52" t="s">
        <v>388</v>
      </c>
      <c r="B93" s="51" t="s">
        <v>233</v>
      </c>
      <c r="C93" s="48" t="s">
        <v>190</v>
      </c>
      <c r="D93" s="49">
        <v>2</v>
      </c>
      <c r="E93" s="66"/>
      <c r="F93" s="66">
        <f t="shared" si="1"/>
        <v>0</v>
      </c>
    </row>
    <row r="94" spans="1:6" ht="28.5" x14ac:dyDescent="0.2">
      <c r="A94" s="52" t="s">
        <v>389</v>
      </c>
      <c r="B94" s="51" t="s">
        <v>234</v>
      </c>
      <c r="C94" s="48" t="s">
        <v>190</v>
      </c>
      <c r="D94" s="60">
        <v>15</v>
      </c>
      <c r="E94" s="66"/>
      <c r="F94" s="66">
        <f t="shared" si="1"/>
        <v>0</v>
      </c>
    </row>
    <row r="95" spans="1:6" ht="28.5" x14ac:dyDescent="0.2">
      <c r="A95" s="52" t="s">
        <v>390</v>
      </c>
      <c r="B95" s="51" t="s">
        <v>235</v>
      </c>
      <c r="C95" s="48" t="s">
        <v>190</v>
      </c>
      <c r="D95" s="60">
        <v>15</v>
      </c>
      <c r="E95" s="66"/>
      <c r="F95" s="66">
        <f t="shared" si="1"/>
        <v>0</v>
      </c>
    </row>
    <row r="96" spans="1:6" ht="57" x14ac:dyDescent="0.2">
      <c r="A96" s="52" t="s">
        <v>391</v>
      </c>
      <c r="B96" s="51" t="s">
        <v>236</v>
      </c>
      <c r="C96" s="48" t="s">
        <v>190</v>
      </c>
      <c r="D96" s="60">
        <v>45</v>
      </c>
      <c r="E96" s="66"/>
      <c r="F96" s="66">
        <f t="shared" si="1"/>
        <v>0</v>
      </c>
    </row>
    <row r="97" spans="1:6" ht="57" x14ac:dyDescent="0.2">
      <c r="A97" s="52" t="s">
        <v>433</v>
      </c>
      <c r="B97" s="51" t="s">
        <v>237</v>
      </c>
      <c r="C97" s="48" t="s">
        <v>190</v>
      </c>
      <c r="D97" s="60">
        <v>2</v>
      </c>
      <c r="E97" s="66"/>
      <c r="F97" s="66">
        <f t="shared" si="1"/>
        <v>0</v>
      </c>
    </row>
    <row r="98" spans="1:6" ht="99.75" x14ac:dyDescent="0.2">
      <c r="A98" s="52" t="s">
        <v>392</v>
      </c>
      <c r="B98" s="51" t="s">
        <v>238</v>
      </c>
      <c r="C98" s="48" t="s">
        <v>9</v>
      </c>
      <c r="D98" s="49">
        <v>50</v>
      </c>
      <c r="E98" s="66"/>
      <c r="F98" s="66">
        <f t="shared" si="1"/>
        <v>0</v>
      </c>
    </row>
    <row r="99" spans="1:6" ht="91.5" customHeight="1" x14ac:dyDescent="0.2">
      <c r="A99" s="52" t="s">
        <v>434</v>
      </c>
      <c r="B99" s="51" t="s">
        <v>239</v>
      </c>
      <c r="C99" s="48" t="s">
        <v>9</v>
      </c>
      <c r="D99" s="49">
        <v>20</v>
      </c>
      <c r="E99" s="66"/>
      <c r="F99" s="66">
        <f t="shared" si="1"/>
        <v>0</v>
      </c>
    </row>
    <row r="100" spans="1:6" ht="57" x14ac:dyDescent="0.2">
      <c r="A100" s="52" t="s">
        <v>435</v>
      </c>
      <c r="B100" s="51" t="s">
        <v>240</v>
      </c>
      <c r="C100" s="48" t="s">
        <v>9</v>
      </c>
      <c r="D100" s="49">
        <v>1</v>
      </c>
      <c r="E100" s="66"/>
      <c r="F100" s="66">
        <f t="shared" si="1"/>
        <v>0</v>
      </c>
    </row>
    <row r="101" spans="1:6" ht="27" customHeight="1" x14ac:dyDescent="0.2">
      <c r="A101" s="127" t="s">
        <v>295</v>
      </c>
      <c r="B101" s="128"/>
      <c r="C101" s="48"/>
      <c r="D101" s="49"/>
      <c r="E101" s="66"/>
      <c r="F101" s="66"/>
    </row>
    <row r="102" spans="1:6" ht="142.5" x14ac:dyDescent="0.2">
      <c r="A102" s="75" t="s">
        <v>150</v>
      </c>
      <c r="B102" s="51" t="s">
        <v>241</v>
      </c>
      <c r="C102" s="48" t="s">
        <v>150</v>
      </c>
      <c r="D102" s="49"/>
      <c r="E102" s="66"/>
      <c r="F102" s="66"/>
    </row>
    <row r="103" spans="1:6" ht="99.75" x14ac:dyDescent="0.2">
      <c r="A103" s="52" t="s">
        <v>393</v>
      </c>
      <c r="B103" s="51" t="s">
        <v>436</v>
      </c>
      <c r="C103" s="48" t="s">
        <v>9</v>
      </c>
      <c r="D103" s="49">
        <v>1</v>
      </c>
      <c r="E103" s="66"/>
      <c r="F103" s="66">
        <f t="shared" si="1"/>
        <v>0</v>
      </c>
    </row>
    <row r="104" spans="1:6" ht="128.25" x14ac:dyDescent="0.2">
      <c r="A104" s="52" t="s">
        <v>437</v>
      </c>
      <c r="B104" s="51" t="s">
        <v>242</v>
      </c>
      <c r="C104" s="48" t="s">
        <v>9</v>
      </c>
      <c r="D104" s="49">
        <v>25</v>
      </c>
      <c r="E104" s="66"/>
      <c r="F104" s="66">
        <f t="shared" si="1"/>
        <v>0</v>
      </c>
    </row>
    <row r="105" spans="1:6" ht="18" x14ac:dyDescent="0.2">
      <c r="A105" s="76" t="s">
        <v>438</v>
      </c>
      <c r="B105" s="77" t="s">
        <v>439</v>
      </c>
      <c r="C105" s="48"/>
      <c r="D105" s="49"/>
      <c r="E105" s="66"/>
      <c r="F105" s="66"/>
    </row>
    <row r="106" spans="1:6" ht="42.75" x14ac:dyDescent="0.2">
      <c r="A106" s="75" t="s">
        <v>150</v>
      </c>
      <c r="B106" s="51" t="s">
        <v>440</v>
      </c>
      <c r="C106" s="48" t="s">
        <v>150</v>
      </c>
      <c r="D106" s="49"/>
      <c r="E106" s="66"/>
      <c r="F106" s="66"/>
    </row>
    <row r="107" spans="1:6" ht="142.5" x14ac:dyDescent="0.2">
      <c r="A107" s="75" t="s">
        <v>150</v>
      </c>
      <c r="B107" s="51" t="s">
        <v>441</v>
      </c>
      <c r="C107" s="48" t="s">
        <v>150</v>
      </c>
      <c r="D107" s="49"/>
      <c r="E107" s="66"/>
      <c r="F107" s="66"/>
    </row>
    <row r="108" spans="1:6" ht="99.75" x14ac:dyDescent="0.2">
      <c r="A108" s="52" t="s">
        <v>442</v>
      </c>
      <c r="B108" s="51" t="s">
        <v>243</v>
      </c>
      <c r="C108" s="48" t="s">
        <v>190</v>
      </c>
      <c r="D108" s="49">
        <v>15</v>
      </c>
      <c r="E108" s="66"/>
      <c r="F108" s="66">
        <f t="shared" si="1"/>
        <v>0</v>
      </c>
    </row>
    <row r="109" spans="1:6" ht="142.5" x14ac:dyDescent="0.2">
      <c r="A109" s="52" t="s">
        <v>443</v>
      </c>
      <c r="B109" s="51" t="s">
        <v>244</v>
      </c>
      <c r="C109" s="48" t="s">
        <v>190</v>
      </c>
      <c r="D109" s="49">
        <v>5</v>
      </c>
      <c r="E109" s="66"/>
      <c r="F109" s="66">
        <f t="shared" si="1"/>
        <v>0</v>
      </c>
    </row>
    <row r="110" spans="1:6" ht="71.25" x14ac:dyDescent="0.2">
      <c r="A110" s="52" t="s">
        <v>444</v>
      </c>
      <c r="B110" s="51" t="s">
        <v>245</v>
      </c>
      <c r="C110" s="48" t="s">
        <v>9</v>
      </c>
      <c r="D110" s="49">
        <v>1</v>
      </c>
      <c r="E110" s="66"/>
      <c r="F110" s="66">
        <f t="shared" si="1"/>
        <v>0</v>
      </c>
    </row>
    <row r="111" spans="1:6" ht="18" x14ac:dyDescent="0.2">
      <c r="A111" s="132" t="s">
        <v>296</v>
      </c>
      <c r="B111" s="133"/>
      <c r="C111" s="48"/>
      <c r="D111" s="49"/>
      <c r="E111" s="66"/>
      <c r="F111" s="66"/>
    </row>
    <row r="112" spans="1:6" ht="15" x14ac:dyDescent="0.2">
      <c r="A112" s="136" t="s">
        <v>396</v>
      </c>
      <c r="B112" s="137"/>
      <c r="C112" s="48" t="s">
        <v>150</v>
      </c>
      <c r="D112" s="49"/>
      <c r="E112" s="66"/>
      <c r="F112" s="66"/>
    </row>
    <row r="113" spans="1:6" ht="64.5" customHeight="1" x14ac:dyDescent="0.2">
      <c r="A113" s="75" t="s">
        <v>150</v>
      </c>
      <c r="B113" s="51" t="s">
        <v>246</v>
      </c>
      <c r="C113" s="48" t="s">
        <v>150</v>
      </c>
      <c r="D113" s="49"/>
      <c r="E113" s="66"/>
      <c r="F113" s="66"/>
    </row>
    <row r="114" spans="1:6" ht="15" x14ac:dyDescent="0.2">
      <c r="A114" s="125" t="s">
        <v>394</v>
      </c>
      <c r="B114" s="126"/>
      <c r="C114" s="48"/>
      <c r="D114" s="49"/>
      <c r="E114" s="66"/>
      <c r="F114" s="66"/>
    </row>
    <row r="115" spans="1:6" ht="156.75" x14ac:dyDescent="0.2">
      <c r="A115" s="75" t="s">
        <v>150</v>
      </c>
      <c r="B115" s="51" t="s">
        <v>446</v>
      </c>
      <c r="C115" s="48" t="s">
        <v>150</v>
      </c>
      <c r="D115" s="49"/>
      <c r="E115" s="66"/>
      <c r="F115" s="66"/>
    </row>
    <row r="116" spans="1:6" ht="114" x14ac:dyDescent="0.2">
      <c r="A116" s="52" t="s">
        <v>445</v>
      </c>
      <c r="B116" s="51" t="s">
        <v>247</v>
      </c>
      <c r="C116" s="48" t="s">
        <v>190</v>
      </c>
      <c r="D116" s="49">
        <v>30</v>
      </c>
      <c r="E116" s="66"/>
      <c r="F116" s="66">
        <f t="shared" si="1"/>
        <v>0</v>
      </c>
    </row>
    <row r="117" spans="1:6" ht="42.75" x14ac:dyDescent="0.2">
      <c r="A117" s="52" t="s">
        <v>395</v>
      </c>
      <c r="B117" s="51" t="s">
        <v>248</v>
      </c>
      <c r="C117" s="48" t="s">
        <v>190</v>
      </c>
      <c r="D117" s="49">
        <v>1</v>
      </c>
      <c r="E117" s="66"/>
      <c r="F117" s="66">
        <f t="shared" si="1"/>
        <v>0</v>
      </c>
    </row>
    <row r="118" spans="1:6" ht="57" x14ac:dyDescent="0.2">
      <c r="A118" s="52" t="s">
        <v>397</v>
      </c>
      <c r="B118" s="51" t="s">
        <v>249</v>
      </c>
      <c r="C118" s="48" t="s">
        <v>190</v>
      </c>
      <c r="D118" s="49">
        <v>1</v>
      </c>
      <c r="E118" s="66"/>
      <c r="F118" s="66">
        <f t="shared" si="1"/>
        <v>0</v>
      </c>
    </row>
    <row r="119" spans="1:6" ht="28.5" x14ac:dyDescent="0.2">
      <c r="A119" s="52" t="s">
        <v>398</v>
      </c>
      <c r="B119" s="51" t="s">
        <v>250</v>
      </c>
      <c r="C119" s="48" t="s">
        <v>190</v>
      </c>
      <c r="D119" s="49">
        <v>1</v>
      </c>
      <c r="E119" s="66"/>
      <c r="F119" s="66">
        <f t="shared" si="1"/>
        <v>0</v>
      </c>
    </row>
    <row r="120" spans="1:6" ht="42.75" x14ac:dyDescent="0.2">
      <c r="A120" s="52" t="s">
        <v>399</v>
      </c>
      <c r="B120" s="51" t="s">
        <v>251</v>
      </c>
      <c r="C120" s="48" t="s">
        <v>190</v>
      </c>
      <c r="D120" s="49">
        <v>1</v>
      </c>
      <c r="E120" s="66"/>
      <c r="F120" s="66">
        <f t="shared" si="1"/>
        <v>0</v>
      </c>
    </row>
    <row r="121" spans="1:6" x14ac:dyDescent="0.2">
      <c r="A121" s="52" t="s">
        <v>400</v>
      </c>
      <c r="B121" s="51" t="s">
        <v>252</v>
      </c>
      <c r="C121" s="48" t="s">
        <v>190</v>
      </c>
      <c r="D121" s="49">
        <v>1</v>
      </c>
      <c r="E121" s="66"/>
      <c r="F121" s="66">
        <f t="shared" si="1"/>
        <v>0</v>
      </c>
    </row>
    <row r="122" spans="1:6" x14ac:dyDescent="0.2">
      <c r="A122" s="52" t="s">
        <v>401</v>
      </c>
      <c r="B122" s="51" t="s">
        <v>253</v>
      </c>
      <c r="C122" s="48" t="s">
        <v>190</v>
      </c>
      <c r="D122" s="49">
        <v>1</v>
      </c>
      <c r="E122" s="66"/>
      <c r="F122" s="66">
        <f t="shared" si="1"/>
        <v>0</v>
      </c>
    </row>
    <row r="123" spans="1:6" ht="18" x14ac:dyDescent="0.2">
      <c r="A123" s="127" t="s">
        <v>297</v>
      </c>
      <c r="B123" s="128"/>
      <c r="C123" s="48"/>
      <c r="D123" s="49"/>
      <c r="E123" s="66"/>
      <c r="F123" s="66"/>
    </row>
    <row r="124" spans="1:6" ht="156.75" x14ac:dyDescent="0.2">
      <c r="A124" s="75" t="s">
        <v>150</v>
      </c>
      <c r="B124" s="51" t="s">
        <v>447</v>
      </c>
      <c r="C124" s="48" t="s">
        <v>150</v>
      </c>
      <c r="D124" s="49"/>
      <c r="E124" s="66"/>
      <c r="F124" s="66"/>
    </row>
    <row r="125" spans="1:6" ht="108.75" customHeight="1" x14ac:dyDescent="0.2">
      <c r="A125" s="52" t="s">
        <v>298</v>
      </c>
      <c r="B125" s="51" t="s">
        <v>263</v>
      </c>
      <c r="C125" s="48" t="s">
        <v>9</v>
      </c>
      <c r="D125" s="49">
        <v>1</v>
      </c>
      <c r="E125" s="66"/>
      <c r="F125" s="66">
        <f t="shared" si="1"/>
        <v>0</v>
      </c>
    </row>
    <row r="126" spans="1:6" ht="57" x14ac:dyDescent="0.2">
      <c r="A126" s="52" t="s">
        <v>299</v>
      </c>
      <c r="B126" s="51" t="s">
        <v>264</v>
      </c>
      <c r="C126" s="48" t="s">
        <v>9</v>
      </c>
      <c r="D126" s="49">
        <v>1</v>
      </c>
      <c r="E126" s="66"/>
      <c r="F126" s="66">
        <f t="shared" si="1"/>
        <v>0</v>
      </c>
    </row>
    <row r="127" spans="1:6" ht="28.5" x14ac:dyDescent="0.2">
      <c r="A127" s="52" t="s">
        <v>300</v>
      </c>
      <c r="B127" s="51" t="s">
        <v>265</v>
      </c>
      <c r="C127" s="48" t="s">
        <v>9</v>
      </c>
      <c r="D127" s="49">
        <v>1</v>
      </c>
      <c r="E127" s="66"/>
      <c r="F127" s="66">
        <f t="shared" si="1"/>
        <v>0</v>
      </c>
    </row>
    <row r="128" spans="1:6" x14ac:dyDescent="0.2">
      <c r="A128" s="52" t="s">
        <v>301</v>
      </c>
      <c r="B128" s="51" t="s">
        <v>266</v>
      </c>
      <c r="C128" s="48" t="s">
        <v>267</v>
      </c>
      <c r="D128" s="49">
        <v>1</v>
      </c>
      <c r="E128" s="66"/>
      <c r="F128" s="66">
        <f t="shared" si="1"/>
        <v>0</v>
      </c>
    </row>
    <row r="129" spans="1:6" x14ac:dyDescent="0.2">
      <c r="A129" s="52" t="s">
        <v>302</v>
      </c>
      <c r="B129" s="51" t="s">
        <v>268</v>
      </c>
      <c r="C129" s="48" t="s">
        <v>190</v>
      </c>
      <c r="D129" s="49">
        <v>1</v>
      </c>
      <c r="E129" s="66"/>
      <c r="F129" s="66">
        <f t="shared" si="1"/>
        <v>0</v>
      </c>
    </row>
    <row r="130" spans="1:6" x14ac:dyDescent="0.2">
      <c r="A130" s="52" t="s">
        <v>303</v>
      </c>
      <c r="B130" s="51" t="s">
        <v>269</v>
      </c>
      <c r="C130" s="48" t="s">
        <v>198</v>
      </c>
      <c r="D130" s="49">
        <v>1</v>
      </c>
      <c r="E130" s="66"/>
      <c r="F130" s="66">
        <f t="shared" si="1"/>
        <v>0</v>
      </c>
    </row>
    <row r="131" spans="1:6" ht="18" x14ac:dyDescent="0.2">
      <c r="A131" s="127" t="s">
        <v>449</v>
      </c>
      <c r="B131" s="128"/>
      <c r="C131" s="48"/>
      <c r="D131" s="49"/>
      <c r="E131" s="66"/>
      <c r="F131" s="66"/>
    </row>
    <row r="132" spans="1:6" ht="156.75" x14ac:dyDescent="0.2">
      <c r="A132" s="75" t="s">
        <v>150</v>
      </c>
      <c r="B132" s="51" t="s">
        <v>448</v>
      </c>
      <c r="C132" s="48" t="s">
        <v>150</v>
      </c>
      <c r="D132" s="49"/>
      <c r="E132" s="66"/>
      <c r="F132" s="66"/>
    </row>
    <row r="133" spans="1:6" ht="57" x14ac:dyDescent="0.2">
      <c r="A133" s="75" t="s">
        <v>150</v>
      </c>
      <c r="B133" s="51" t="s">
        <v>270</v>
      </c>
      <c r="C133" s="48" t="s">
        <v>150</v>
      </c>
      <c r="D133" s="49"/>
      <c r="E133" s="66"/>
      <c r="F133" s="66"/>
    </row>
    <row r="134" spans="1:6" ht="28.5" x14ac:dyDescent="0.2">
      <c r="A134" s="52" t="s">
        <v>304</v>
      </c>
      <c r="B134" s="51" t="s">
        <v>271</v>
      </c>
      <c r="C134" s="48" t="s">
        <v>165</v>
      </c>
      <c r="D134" s="49">
        <v>1</v>
      </c>
      <c r="E134" s="66"/>
      <c r="F134" s="66">
        <f t="shared" si="1"/>
        <v>0</v>
      </c>
    </row>
    <row r="135" spans="1:6" ht="42.75" x14ac:dyDescent="0.2">
      <c r="A135" s="52" t="s">
        <v>305</v>
      </c>
      <c r="B135" s="51" t="s">
        <v>272</v>
      </c>
      <c r="C135" s="48" t="s">
        <v>198</v>
      </c>
      <c r="D135" s="49">
        <v>1</v>
      </c>
      <c r="E135" s="66"/>
      <c r="F135" s="66">
        <f t="shared" si="1"/>
        <v>0</v>
      </c>
    </row>
    <row r="136" spans="1:6" x14ac:dyDescent="0.2">
      <c r="A136" s="52" t="s">
        <v>306</v>
      </c>
      <c r="B136" s="51" t="s">
        <v>273</v>
      </c>
      <c r="C136" s="48" t="s">
        <v>190</v>
      </c>
      <c r="D136" s="49">
        <v>1</v>
      </c>
      <c r="E136" s="66"/>
      <c r="F136" s="66">
        <f t="shared" si="1"/>
        <v>0</v>
      </c>
    </row>
    <row r="137" spans="1:6" x14ac:dyDescent="0.2">
      <c r="A137" s="52" t="s">
        <v>307</v>
      </c>
      <c r="B137" s="51" t="s">
        <v>274</v>
      </c>
      <c r="C137" s="48" t="s">
        <v>165</v>
      </c>
      <c r="D137" s="49">
        <v>1</v>
      </c>
      <c r="E137" s="66"/>
      <c r="F137" s="66">
        <f t="shared" si="1"/>
        <v>0</v>
      </c>
    </row>
    <row r="138" spans="1:6" x14ac:dyDescent="0.2">
      <c r="A138" s="52" t="s">
        <v>308</v>
      </c>
      <c r="B138" s="51" t="s">
        <v>275</v>
      </c>
      <c r="C138" s="48" t="s">
        <v>165</v>
      </c>
      <c r="D138" s="49">
        <v>1</v>
      </c>
      <c r="E138" s="66"/>
      <c r="F138" s="66">
        <f t="shared" si="1"/>
        <v>0</v>
      </c>
    </row>
    <row r="139" spans="1:6" x14ac:dyDescent="0.2">
      <c r="A139" s="52" t="s">
        <v>309</v>
      </c>
      <c r="B139" s="51" t="s">
        <v>276</v>
      </c>
      <c r="C139" s="48" t="s">
        <v>165</v>
      </c>
      <c r="D139" s="49">
        <v>1</v>
      </c>
      <c r="E139" s="66"/>
      <c r="F139" s="66">
        <f t="shared" si="1"/>
        <v>0</v>
      </c>
    </row>
    <row r="140" spans="1:6" ht="28.5" x14ac:dyDescent="0.2">
      <c r="A140" s="52" t="s">
        <v>310</v>
      </c>
      <c r="B140" s="51" t="s">
        <v>277</v>
      </c>
      <c r="C140" s="48" t="s">
        <v>165</v>
      </c>
      <c r="D140" s="49">
        <v>1</v>
      </c>
      <c r="E140" s="66"/>
      <c r="F140" s="66">
        <f t="shared" si="1"/>
        <v>0</v>
      </c>
    </row>
    <row r="141" spans="1:6" ht="42.75" x14ac:dyDescent="0.2">
      <c r="A141" s="75" t="s">
        <v>150</v>
      </c>
      <c r="B141" s="51" t="s">
        <v>278</v>
      </c>
      <c r="C141" s="48" t="s">
        <v>150</v>
      </c>
      <c r="D141" s="49"/>
      <c r="E141" s="66"/>
      <c r="F141" s="66"/>
    </row>
    <row r="142" spans="1:6" x14ac:dyDescent="0.2">
      <c r="A142" s="52" t="s">
        <v>311</v>
      </c>
      <c r="B142" s="51" t="s">
        <v>279</v>
      </c>
      <c r="C142" s="48" t="s">
        <v>9</v>
      </c>
      <c r="D142" s="49">
        <v>1</v>
      </c>
      <c r="E142" s="66"/>
      <c r="F142" s="66">
        <f t="shared" si="1"/>
        <v>0</v>
      </c>
    </row>
    <row r="143" spans="1:6" x14ac:dyDescent="0.2">
      <c r="A143" s="52" t="s">
        <v>312</v>
      </c>
      <c r="B143" s="51" t="s">
        <v>280</v>
      </c>
      <c r="C143" s="48" t="s">
        <v>190</v>
      </c>
      <c r="D143" s="49">
        <v>1</v>
      </c>
      <c r="E143" s="66"/>
      <c r="F143" s="66">
        <f t="shared" si="1"/>
        <v>0</v>
      </c>
    </row>
    <row r="144" spans="1:6" ht="57" x14ac:dyDescent="0.2">
      <c r="A144" s="52" t="s">
        <v>313</v>
      </c>
      <c r="B144" s="51" t="s">
        <v>281</v>
      </c>
      <c r="C144" s="48" t="s">
        <v>9</v>
      </c>
      <c r="D144" s="49">
        <v>1</v>
      </c>
      <c r="E144" s="66"/>
      <c r="F144" s="66">
        <f t="shared" si="1"/>
        <v>0</v>
      </c>
    </row>
    <row r="145" spans="1:6" x14ac:dyDescent="0.2">
      <c r="A145" s="52" t="s">
        <v>314</v>
      </c>
      <c r="B145" s="51" t="s">
        <v>282</v>
      </c>
      <c r="C145" s="48" t="s">
        <v>190</v>
      </c>
      <c r="D145" s="49">
        <v>1</v>
      </c>
      <c r="E145" s="66"/>
      <c r="F145" s="66">
        <f t="shared" si="1"/>
        <v>0</v>
      </c>
    </row>
    <row r="146" spans="1:6" ht="28.5" x14ac:dyDescent="0.2">
      <c r="A146" s="52" t="s">
        <v>315</v>
      </c>
      <c r="B146" s="51" t="s">
        <v>283</v>
      </c>
      <c r="C146" s="48" t="s">
        <v>190</v>
      </c>
      <c r="D146" s="49">
        <v>1</v>
      </c>
      <c r="E146" s="66"/>
      <c r="F146" s="66">
        <f t="shared" si="1"/>
        <v>0</v>
      </c>
    </row>
    <row r="147" spans="1:6" ht="28.5" x14ac:dyDescent="0.2">
      <c r="A147" s="52" t="s">
        <v>316</v>
      </c>
      <c r="B147" s="51" t="s">
        <v>284</v>
      </c>
      <c r="C147" s="48" t="s">
        <v>190</v>
      </c>
      <c r="D147" s="49">
        <v>1</v>
      </c>
      <c r="E147" s="66"/>
      <c r="F147" s="66">
        <f t="shared" si="1"/>
        <v>0</v>
      </c>
    </row>
    <row r="148" spans="1:6" ht="90.75" customHeight="1" x14ac:dyDescent="0.2">
      <c r="A148" s="52" t="s">
        <v>317</v>
      </c>
      <c r="B148" s="51" t="s">
        <v>285</v>
      </c>
      <c r="C148" s="48" t="s">
        <v>9</v>
      </c>
      <c r="D148" s="49">
        <v>1</v>
      </c>
      <c r="E148" s="66"/>
      <c r="F148" s="66">
        <f t="shared" ref="F148:F168" si="2">D148*E148</f>
        <v>0</v>
      </c>
    </row>
    <row r="149" spans="1:6" ht="28.5" customHeight="1" x14ac:dyDescent="0.2">
      <c r="A149" s="134" t="s">
        <v>318</v>
      </c>
      <c r="B149" s="135"/>
      <c r="C149" s="48"/>
      <c r="D149" s="49"/>
      <c r="E149" s="66"/>
      <c r="F149" s="66"/>
    </row>
    <row r="150" spans="1:6" x14ac:dyDescent="0.2">
      <c r="A150" s="52" t="s">
        <v>319</v>
      </c>
      <c r="B150" s="51" t="s">
        <v>252</v>
      </c>
      <c r="C150" s="48" t="s">
        <v>190</v>
      </c>
      <c r="D150" s="60">
        <v>3</v>
      </c>
      <c r="E150" s="66"/>
      <c r="F150" s="66">
        <f t="shared" si="2"/>
        <v>0</v>
      </c>
    </row>
    <row r="151" spans="1:6" ht="28.5" x14ac:dyDescent="0.2">
      <c r="A151" s="52" t="s">
        <v>320</v>
      </c>
      <c r="B151" s="51" t="s">
        <v>254</v>
      </c>
      <c r="C151" s="48" t="s">
        <v>190</v>
      </c>
      <c r="D151" s="60">
        <v>1</v>
      </c>
      <c r="E151" s="66"/>
      <c r="F151" s="66">
        <f t="shared" si="2"/>
        <v>0</v>
      </c>
    </row>
    <row r="152" spans="1:6" x14ac:dyDescent="0.2">
      <c r="A152" s="52" t="s">
        <v>321</v>
      </c>
      <c r="B152" s="51" t="s">
        <v>255</v>
      </c>
      <c r="C152" s="48" t="s">
        <v>190</v>
      </c>
      <c r="D152" s="60">
        <v>1</v>
      </c>
      <c r="E152" s="66"/>
      <c r="F152" s="66">
        <f t="shared" si="2"/>
        <v>0</v>
      </c>
    </row>
    <row r="153" spans="1:6" x14ac:dyDescent="0.2">
      <c r="A153" s="52" t="s">
        <v>322</v>
      </c>
      <c r="B153" s="51" t="s">
        <v>256</v>
      </c>
      <c r="C153" s="48" t="s">
        <v>190</v>
      </c>
      <c r="D153" s="60">
        <v>1</v>
      </c>
      <c r="E153" s="66"/>
      <c r="F153" s="66">
        <f t="shared" si="2"/>
        <v>0</v>
      </c>
    </row>
    <row r="154" spans="1:6" x14ac:dyDescent="0.2">
      <c r="A154" s="52" t="s">
        <v>323</v>
      </c>
      <c r="B154" s="51" t="s">
        <v>257</v>
      </c>
      <c r="C154" s="48" t="s">
        <v>190</v>
      </c>
      <c r="D154" s="60">
        <v>3</v>
      </c>
      <c r="E154" s="66"/>
      <c r="F154" s="66">
        <f t="shared" si="2"/>
        <v>0</v>
      </c>
    </row>
    <row r="155" spans="1:6" x14ac:dyDescent="0.2">
      <c r="A155" s="52" t="s">
        <v>324</v>
      </c>
      <c r="B155" s="51" t="s">
        <v>258</v>
      </c>
      <c r="C155" s="48" t="s">
        <v>198</v>
      </c>
      <c r="D155" s="60">
        <v>1</v>
      </c>
      <c r="E155" s="66"/>
      <c r="F155" s="66">
        <f t="shared" si="2"/>
        <v>0</v>
      </c>
    </row>
    <row r="156" spans="1:6" ht="28.5" x14ac:dyDescent="0.2">
      <c r="A156" s="52" t="s">
        <v>325</v>
      </c>
      <c r="B156" s="51" t="s">
        <v>259</v>
      </c>
      <c r="C156" s="48" t="s">
        <v>198</v>
      </c>
      <c r="D156" s="60">
        <v>1</v>
      </c>
      <c r="E156" s="66"/>
      <c r="F156" s="66">
        <f t="shared" si="2"/>
        <v>0</v>
      </c>
    </row>
    <row r="157" spans="1:6" ht="28.5" x14ac:dyDescent="0.2">
      <c r="A157" s="52" t="s">
        <v>326</v>
      </c>
      <c r="B157" s="51" t="s">
        <v>260</v>
      </c>
      <c r="C157" s="48" t="s">
        <v>190</v>
      </c>
      <c r="D157" s="60">
        <v>1</v>
      </c>
      <c r="E157" s="66"/>
      <c r="F157" s="66">
        <f t="shared" si="2"/>
        <v>0</v>
      </c>
    </row>
    <row r="158" spans="1:6" x14ac:dyDescent="0.2">
      <c r="A158" s="52" t="s">
        <v>327</v>
      </c>
      <c r="B158" s="51" t="s">
        <v>261</v>
      </c>
      <c r="C158" s="48" t="s">
        <v>190</v>
      </c>
      <c r="D158" s="60">
        <v>2</v>
      </c>
      <c r="E158" s="66"/>
      <c r="F158" s="66">
        <f t="shared" si="2"/>
        <v>0</v>
      </c>
    </row>
    <row r="159" spans="1:6" x14ac:dyDescent="0.2">
      <c r="A159" s="52" t="s">
        <v>328</v>
      </c>
      <c r="B159" s="51" t="s">
        <v>262</v>
      </c>
      <c r="C159" s="48" t="s">
        <v>190</v>
      </c>
      <c r="D159" s="60">
        <v>2</v>
      </c>
      <c r="E159" s="66"/>
      <c r="F159" s="66">
        <f t="shared" si="2"/>
        <v>0</v>
      </c>
    </row>
    <row r="160" spans="1:6" ht="57" x14ac:dyDescent="0.2">
      <c r="A160" s="52" t="s">
        <v>329</v>
      </c>
      <c r="B160" s="51" t="s">
        <v>264</v>
      </c>
      <c r="C160" s="48" t="s">
        <v>9</v>
      </c>
      <c r="D160" s="60">
        <v>1</v>
      </c>
      <c r="E160" s="66"/>
      <c r="F160" s="66">
        <f t="shared" si="2"/>
        <v>0</v>
      </c>
    </row>
    <row r="161" spans="1:6" ht="28.5" x14ac:dyDescent="0.2">
      <c r="A161" s="52" t="s">
        <v>330</v>
      </c>
      <c r="B161" s="51" t="s">
        <v>265</v>
      </c>
      <c r="C161" s="48" t="s">
        <v>9</v>
      </c>
      <c r="D161" s="60">
        <v>1</v>
      </c>
      <c r="E161" s="66"/>
      <c r="F161" s="66">
        <f t="shared" si="2"/>
        <v>0</v>
      </c>
    </row>
    <row r="162" spans="1:6" x14ac:dyDescent="0.2">
      <c r="A162" s="52" t="s">
        <v>331</v>
      </c>
      <c r="B162" s="51" t="s">
        <v>266</v>
      </c>
      <c r="C162" s="48" t="s">
        <v>267</v>
      </c>
      <c r="D162" s="60">
        <v>16</v>
      </c>
      <c r="E162" s="66"/>
      <c r="F162" s="66">
        <f t="shared" si="2"/>
        <v>0</v>
      </c>
    </row>
    <row r="163" spans="1:6" x14ac:dyDescent="0.2">
      <c r="A163" s="52" t="s">
        <v>332</v>
      </c>
      <c r="B163" s="51" t="s">
        <v>268</v>
      </c>
      <c r="C163" s="48" t="s">
        <v>190</v>
      </c>
      <c r="D163" s="60">
        <v>1</v>
      </c>
      <c r="E163" s="66"/>
      <c r="F163" s="66">
        <f t="shared" si="2"/>
        <v>0</v>
      </c>
    </row>
    <row r="164" spans="1:6" x14ac:dyDescent="0.2">
      <c r="A164" s="52" t="s">
        <v>333</v>
      </c>
      <c r="B164" s="51" t="s">
        <v>269</v>
      </c>
      <c r="C164" s="48" t="s">
        <v>198</v>
      </c>
      <c r="D164" s="60">
        <v>15</v>
      </c>
      <c r="E164" s="66"/>
      <c r="F164" s="66">
        <f t="shared" si="2"/>
        <v>0</v>
      </c>
    </row>
    <row r="165" spans="1:6" ht="57" x14ac:dyDescent="0.2">
      <c r="A165" s="75" t="s">
        <v>150</v>
      </c>
      <c r="B165" s="51" t="s">
        <v>270</v>
      </c>
      <c r="C165" s="48" t="s">
        <v>150</v>
      </c>
      <c r="D165" s="60"/>
      <c r="E165" s="66"/>
      <c r="F165" s="66"/>
    </row>
    <row r="166" spans="1:6" ht="28.5" x14ac:dyDescent="0.2">
      <c r="A166" s="52" t="s">
        <v>334</v>
      </c>
      <c r="B166" s="51" t="s">
        <v>286</v>
      </c>
      <c r="C166" s="48" t="s">
        <v>165</v>
      </c>
      <c r="D166" s="49">
        <v>32</v>
      </c>
      <c r="E166" s="66"/>
      <c r="F166" s="66">
        <f t="shared" si="2"/>
        <v>0</v>
      </c>
    </row>
    <row r="167" spans="1:6" ht="106.5" customHeight="1" x14ac:dyDescent="0.2">
      <c r="A167" s="52" t="s">
        <v>335</v>
      </c>
      <c r="B167" s="51" t="s">
        <v>287</v>
      </c>
      <c r="C167" s="48" t="s">
        <v>288</v>
      </c>
      <c r="D167" s="49">
        <v>0.17</v>
      </c>
      <c r="E167" s="66"/>
      <c r="F167" s="66">
        <f t="shared" si="2"/>
        <v>0</v>
      </c>
    </row>
    <row r="168" spans="1:6" ht="128.25" x14ac:dyDescent="0.2">
      <c r="A168" s="52" t="s">
        <v>336</v>
      </c>
      <c r="B168" s="51" t="s">
        <v>289</v>
      </c>
      <c r="C168" s="48" t="s">
        <v>9</v>
      </c>
      <c r="D168" s="49">
        <v>1</v>
      </c>
      <c r="E168" s="66"/>
      <c r="F168" s="66">
        <f t="shared" si="2"/>
        <v>0</v>
      </c>
    </row>
    <row r="169" spans="1:6" ht="15" x14ac:dyDescent="0.25">
      <c r="A169" s="53"/>
      <c r="B169" s="129" t="s">
        <v>450</v>
      </c>
      <c r="C169" s="130"/>
      <c r="D169" s="130"/>
      <c r="E169" s="131"/>
      <c r="F169" s="67">
        <f>SUM(F19:F168)</f>
        <v>0</v>
      </c>
    </row>
    <row r="170" spans="1:6" ht="15" x14ac:dyDescent="0.25">
      <c r="A170" s="53"/>
      <c r="B170" s="129" t="s">
        <v>451</v>
      </c>
      <c r="C170" s="130"/>
      <c r="D170" s="130"/>
      <c r="E170" s="131"/>
      <c r="F170" s="67">
        <f>F169*1.17</f>
        <v>0</v>
      </c>
    </row>
  </sheetData>
  <sheetProtection algorithmName="SHA-512" hashValue="5MSjiKgEcmA06T6yZkeMW7FHY2cDVQuniz4SMqntLO0hq++4qH4JmKbdgX2yzqmIGiLWDV8UHi+5NGf8XhBkww==" saltValue="yLuKtiqHIftcLGW3P/pTOA==" spinCount="100000" sheet="1" objects="1" scenarios="1" selectLockedCells="1"/>
  <mergeCells count="18">
    <mergeCell ref="A76:B76"/>
    <mergeCell ref="A85:B85"/>
    <mergeCell ref="A18:B18"/>
    <mergeCell ref="B170:E170"/>
    <mergeCell ref="A111:B111"/>
    <mergeCell ref="A123:B123"/>
    <mergeCell ref="A131:B131"/>
    <mergeCell ref="A149:B149"/>
    <mergeCell ref="A114:B114"/>
    <mergeCell ref="A112:B112"/>
    <mergeCell ref="B169:E169"/>
    <mergeCell ref="A101:B101"/>
    <mergeCell ref="A1:F1"/>
    <mergeCell ref="A3:C3"/>
    <mergeCell ref="A4:C4"/>
    <mergeCell ref="A7:C7"/>
    <mergeCell ref="A55:B55"/>
    <mergeCell ref="A11:B11"/>
  </mergeCells>
  <pageMargins left="0.7" right="0.7" top="0.75" bottom="0.75" header="0.3" footer="0.3"/>
  <pageSetup paperSize="9" orientation="portrait" horizontalDpi="4294967293" verticalDpi="4294967293" r:id="rId1"/>
  <drawing r:id="rId2"/>
  <legacyDrawing r:id="rId3"/>
  <oleObjects>
    <mc:AlternateContent xmlns:mc="http://schemas.openxmlformats.org/markup-compatibility/2006">
      <mc:Choice Requires="x14">
        <oleObject shapeId="22529" r:id="rId4">
          <objectPr defaultSize="0" autoPict="0" r:id="rId5">
            <anchor moveWithCells="1" sizeWithCells="1">
              <from>
                <xdr:col>4</xdr:col>
                <xdr:colOff>0</xdr:colOff>
                <xdr:row>1</xdr:row>
                <xdr:rowOff>19050</xdr:rowOff>
              </from>
              <to>
                <xdr:col>6</xdr:col>
                <xdr:colOff>0</xdr:colOff>
                <xdr:row>4</xdr:row>
                <xdr:rowOff>76200</xdr:rowOff>
              </to>
            </anchor>
          </objectPr>
        </oleObject>
      </mc:Choice>
      <mc:Fallback>
        <oleObject shapeId="2252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3"/>
  <sheetViews>
    <sheetView rightToLeft="1" tabSelected="1" topLeftCell="A2" workbookViewId="0">
      <selection activeCell="D29" sqref="D29"/>
    </sheetView>
  </sheetViews>
  <sheetFormatPr defaultRowHeight="14.25" x14ac:dyDescent="0.2"/>
  <cols>
    <col min="1" max="1" width="1" customWidth="1"/>
    <col min="2" max="2" width="9.875" customWidth="1"/>
    <col min="3" max="3" width="34.5" customWidth="1"/>
    <col min="4" max="4" width="12.25" bestFit="1" customWidth="1"/>
    <col min="5" max="5" width="10.875" bestFit="1" customWidth="1"/>
    <col min="7" max="7" width="9.375" bestFit="1" customWidth="1"/>
  </cols>
  <sheetData>
    <row r="1" spans="2:5" ht="14.25" customHeight="1" x14ac:dyDescent="0.25">
      <c r="B1" s="118" t="s">
        <v>10</v>
      </c>
      <c r="C1" s="118"/>
      <c r="D1" s="118"/>
      <c r="E1" s="118"/>
    </row>
    <row r="3" spans="2:5" ht="18.75" x14ac:dyDescent="0.3">
      <c r="B3" s="119" t="s">
        <v>0</v>
      </c>
      <c r="C3" s="119"/>
    </row>
    <row r="4" spans="2:5" ht="15.75" x14ac:dyDescent="0.25">
      <c r="B4" s="120" t="s">
        <v>1</v>
      </c>
      <c r="C4" s="120"/>
    </row>
    <row r="5" spans="2:5" ht="15.75" x14ac:dyDescent="0.25">
      <c r="B5" s="7"/>
      <c r="C5" s="7"/>
    </row>
    <row r="6" spans="2:5" ht="15.75" x14ac:dyDescent="0.25">
      <c r="B6" s="7"/>
      <c r="C6" s="7"/>
    </row>
    <row r="7" spans="2:5" ht="15.75" x14ac:dyDescent="0.25">
      <c r="B7" s="6"/>
      <c r="C7" s="6"/>
    </row>
    <row r="9" spans="2:5" ht="15.75" x14ac:dyDescent="0.25">
      <c r="B9" s="138"/>
      <c r="C9" s="138"/>
    </row>
    <row r="11" spans="2:5" ht="18.75" x14ac:dyDescent="0.2">
      <c r="C11" s="122" t="s">
        <v>456</v>
      </c>
      <c r="D11" s="122"/>
      <c r="E11" s="122"/>
    </row>
    <row r="12" spans="2:5" ht="15.75" x14ac:dyDescent="0.2">
      <c r="B12" s="1" t="s">
        <v>2</v>
      </c>
      <c r="C12" s="1" t="s">
        <v>3</v>
      </c>
      <c r="D12" s="1" t="s">
        <v>35</v>
      </c>
      <c r="E12" s="1" t="s">
        <v>36</v>
      </c>
    </row>
    <row r="13" spans="2:5" ht="15.75" x14ac:dyDescent="0.2">
      <c r="B13" s="1"/>
      <c r="C13" s="1" t="s">
        <v>455</v>
      </c>
      <c r="D13" s="25"/>
      <c r="E13" s="25"/>
    </row>
    <row r="14" spans="2:5" ht="15.75" x14ac:dyDescent="0.2">
      <c r="B14" s="11"/>
      <c r="C14" s="1" t="s">
        <v>155</v>
      </c>
      <c r="D14" s="17"/>
      <c r="E14" s="17"/>
    </row>
    <row r="15" spans="2:5" ht="16.5" thickBot="1" x14ac:dyDescent="0.25">
      <c r="B15" s="3"/>
      <c r="C15" s="3"/>
      <c r="D15" s="3"/>
      <c r="E15" s="3"/>
    </row>
    <row r="16" spans="2:5" ht="16.5" thickBot="1" x14ac:dyDescent="0.25">
      <c r="B16" s="3"/>
      <c r="C16" s="26" t="s">
        <v>37</v>
      </c>
      <c r="D16" s="27"/>
      <c r="E16" s="27"/>
    </row>
    <row r="17" spans="2:6" ht="15.75" x14ac:dyDescent="0.2">
      <c r="B17" s="3"/>
      <c r="C17" s="3"/>
      <c r="D17" s="3"/>
      <c r="E17" s="3"/>
    </row>
    <row r="18" spans="2:6" ht="15.75" x14ac:dyDescent="0.2">
      <c r="B18" s="4"/>
      <c r="C18" s="97"/>
      <c r="D18" s="97"/>
      <c r="E18" s="97"/>
    </row>
    <row r="19" spans="2:6" ht="15.75" x14ac:dyDescent="0.2">
      <c r="B19" s="3"/>
      <c r="C19" s="3"/>
      <c r="D19" s="3"/>
      <c r="E19" s="3"/>
    </row>
    <row r="20" spans="2:6" ht="15.75" x14ac:dyDescent="0.25">
      <c r="B20" s="5"/>
      <c r="C20" s="5"/>
      <c r="D20" s="10"/>
      <c r="E20" s="5"/>
    </row>
    <row r="21" spans="2:6" ht="15.75" x14ac:dyDescent="0.25">
      <c r="B21" s="5"/>
      <c r="C21" s="5"/>
      <c r="D21" s="5"/>
      <c r="E21" s="32"/>
    </row>
    <row r="22" spans="2:6" ht="15.75" x14ac:dyDescent="0.25">
      <c r="B22" s="5"/>
      <c r="C22" s="5"/>
      <c r="D22" s="5"/>
      <c r="E22" s="5"/>
      <c r="F22" s="24"/>
    </row>
    <row r="23" spans="2:6" x14ac:dyDescent="0.2">
      <c r="E23" s="24"/>
    </row>
  </sheetData>
  <mergeCells count="6">
    <mergeCell ref="C18:E18"/>
    <mergeCell ref="B1:E1"/>
    <mergeCell ref="B3:C3"/>
    <mergeCell ref="B4:C4"/>
    <mergeCell ref="B9:C9"/>
    <mergeCell ref="C11:E11"/>
  </mergeCells>
  <pageMargins left="0.7" right="0.7" top="0.75" bottom="0.75" header="0.3" footer="0.3"/>
  <pageSetup paperSize="9" orientation="landscape" r:id="rId1"/>
  <drawing r:id="rId2"/>
  <legacyDrawing r:id="rId3"/>
  <oleObjects>
    <mc:AlternateContent xmlns:mc="http://schemas.openxmlformats.org/markup-compatibility/2006">
      <mc:Choice Requires="x14">
        <oleObject shapeId="4097" r:id="rId4">
          <objectPr defaultSize="0" autoPict="0" r:id="rId5">
            <anchor moveWithCells="1" sizeWithCells="1">
              <from>
                <xdr:col>3</xdr:col>
                <xdr:colOff>666750</xdr:colOff>
                <xdr:row>1</xdr:row>
                <xdr:rowOff>19050</xdr:rowOff>
              </from>
              <to>
                <xdr:col>5</xdr:col>
                <xdr:colOff>0</xdr:colOff>
                <xdr:row>4</xdr:row>
                <xdr:rowOff>76200</xdr:rowOff>
              </to>
            </anchor>
          </objectPr>
        </oleObject>
      </mc:Choice>
      <mc:Fallback>
        <oleObject shapeId="40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3</vt:i4>
      </vt:variant>
    </vt:vector>
  </HeadingPairs>
  <TitlesOfParts>
    <vt:vector size="6" baseType="lpstr">
      <vt:lpstr>כתב כמויות קומה 3</vt:lpstr>
      <vt:lpstr>כתב כמויות חשמל</vt:lpstr>
      <vt:lpstr>סהכ עבודות כולל חשמל</vt:lpstr>
      <vt:lpstr>'כתב כמויות חשמל'!WPrint_Area_W</vt:lpstr>
      <vt:lpstr>'כתב כמויות קומה 3'!WPrint_Area_W</vt:lpstr>
      <vt:lpstr>'סהכ עבודות כולל חשמל'!WPrint_Area_W</vt:lpstr>
    </vt:vector>
  </TitlesOfParts>
  <Company>מרכז רפואי ברזילי</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בני זילבר</dc:creator>
  <cp:lastModifiedBy>אורלי סתיו רייך</cp:lastModifiedBy>
  <cp:lastPrinted>2024-03-31T06:28:56Z</cp:lastPrinted>
  <dcterms:created xsi:type="dcterms:W3CDTF">2018-06-10T04:55:08Z</dcterms:created>
  <dcterms:modified xsi:type="dcterms:W3CDTF">2024-06-30T09:51:10Z</dcterms:modified>
</cp:coreProperties>
</file>